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\Desktop\SAMMELORDNER\"/>
    </mc:Choice>
  </mc:AlternateContent>
  <xr:revisionPtr revIDLastSave="0" documentId="13_ncr:1_{B0ED1B1D-51A9-41E0-97A5-F90B4842A562}" xr6:coauthVersionLast="45" xr6:coauthVersionMax="45" xr10:uidLastSave="{00000000-0000-0000-0000-000000000000}"/>
  <bookViews>
    <workbookView xWindow="-120" yWindow="-120" windowWidth="24240" windowHeight="13140" firstSheet="5" activeTab="6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</sheets>
  <definedNames>
    <definedName name="_xlnm.Print_Area" localSheetId="0">'TW 1617'!$A$1:$K$40</definedName>
  </definedNames>
  <calcPr calcId="191029"/>
</workbook>
</file>

<file path=xl/calcChain.xml><?xml version="1.0" encoding="utf-8"?>
<calcChain xmlns="http://schemas.openxmlformats.org/spreadsheetml/2006/main">
  <c r="K44" i="8" l="1"/>
  <c r="M40" i="8"/>
  <c r="K40" i="8"/>
  <c r="D40" i="8"/>
  <c r="B40" i="8"/>
  <c r="N38" i="8"/>
  <c r="N21" i="8"/>
  <c r="N40" i="8" s="1"/>
  <c r="M1" i="8"/>
  <c r="J1" i="8"/>
  <c r="M1" i="7" l="1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M38" i="1" s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A9" i="4" l="1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<sst xmlns="http://schemas.openxmlformats.org/spreadsheetml/2006/main" count="319" uniqueCount="77">
  <si>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</si>
  <si>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</si>
  <si>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</si>
  <si>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</si>
  <si>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</si>
  <si>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</si>
  <si>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</si>
  <si>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</si>
  <si>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</si>
  <si>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</si>
  <si>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</si>
  <si>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</si>
  <si>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</si>
  <si>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</si>
  <si>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</si>
  <si>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</si>
  <si>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</si>
  <si>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</si>
  <si>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</si>
  <si>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</si>
  <si>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</si>
  <si>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</si>
  <si>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</si>
  <si>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</si>
  <si>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</si>
  <si>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</si>
  <si>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</si>
  <si>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</si>
  <si>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</si>
  <si>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</si>
  <si>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</si>
  <si>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</si>
  <si>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</si>
  <si>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</si>
  <si>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</si>
  <si>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</si>
  <si>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</si>
  <si>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</si>
  <si>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</si>
  <si>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</si>
  <si>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</si>
  <si>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</si>
  <si>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</si>
  <si>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</si>
  <si>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</si>
  <si>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</si>
  <si>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</si>
  <si>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</si>
  <si>
    <t>BubiSoft, Erwin, Klausdieter, Sternli111, Zündap</t>
  </si>
  <si>
    <t>BubiSoft</t>
  </si>
  <si>
    <t xml:space="preserve">Erwin </t>
  </si>
  <si>
    <t>Klausdieter</t>
  </si>
  <si>
    <t>Sternli111</t>
  </si>
  <si>
    <t>Zündap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</si>
  <si>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</si>
  <si>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</si>
  <si>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</si>
  <si>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</si>
  <si>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</si>
  <si>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</si>
  <si>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</si>
  <si>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 xml:space="preserve">Marco </t>
  </si>
  <si>
    <t>Glatze</t>
  </si>
  <si>
    <t>Zahl ist</t>
  </si>
  <si>
    <t>Zahl soll</t>
  </si>
  <si>
    <t>Gewinner + Gewinne</t>
  </si>
  <si>
    <t>ges. Einsatz</t>
  </si>
  <si>
    <t>ges. Auszahlung</t>
  </si>
  <si>
    <t>Tore soll</t>
  </si>
  <si>
    <t>Tore ist</t>
  </si>
  <si>
    <t>TIPPER</t>
  </si>
  <si>
    <t>Michael, Silencer</t>
  </si>
  <si>
    <t>Benno, Janina, Jessica</t>
  </si>
  <si>
    <t>Hans, Marco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</si>
  <si>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</si>
  <si>
    <t>Karin, Erhard</t>
  </si>
  <si>
    <t>Sopiha, Glatze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</si>
</sst>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7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80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59" t="s">
        <v>10</v>
      </c>
      <c r="B1" s="160"/>
      <c r="C1" s="160"/>
      <c r="D1" s="160"/>
      <c r="E1" s="160"/>
      <c r="F1" s="161"/>
      <c r="G1" s="10"/>
      <c r="H1" s="165">
        <f ca="1">TODAY()</f>
        <v>44186</v>
      </c>
      <c r="I1" s="166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0</v>
      </c>
      <c r="B3" s="18" t="s">
        <v>1</v>
      </c>
      <c r="C3" s="156" t="s">
        <v>2</v>
      </c>
      <c r="D3" s="156"/>
      <c r="E3" s="156"/>
      <c r="F3" s="157"/>
      <c r="G3" s="19"/>
      <c r="H3" s="158" t="s">
        <v>3</v>
      </c>
      <c r="I3" s="157"/>
      <c r="J3" s="27"/>
      <c r="K3" s="24" t="s">
        <v>5</v>
      </c>
    </row>
    <row r="4" spans="1:12" ht="6" customHeight="1" thickBot="1" x14ac:dyDescent="0.3">
      <c r="A4" s="167"/>
      <c r="B4" s="167"/>
      <c r="C4" s="167"/>
      <c r="D4" s="167"/>
      <c r="E4" s="167"/>
      <c r="F4" s="167"/>
      <c r="G4" s="167"/>
      <c r="H4" s="167"/>
      <c r="I4" s="168"/>
      <c r="J4" s="28"/>
    </row>
    <row r="5" spans="1:12" ht="21" x14ac:dyDescent="0.25">
      <c r="A5" s="20">
        <v>1</v>
      </c>
      <c r="B5" s="3">
        <v>26</v>
      </c>
      <c r="C5" s="162" t="s">
        <v>12</v>
      </c>
      <c r="D5" s="163"/>
      <c r="E5" s="163"/>
      <c r="F5" s="164"/>
      <c r="G5" s="11"/>
      <c r="H5" s="46" t="s">
        <v>11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54" t="s">
        <v>21</v>
      </c>
      <c r="D6" s="154"/>
      <c r="E6" s="154"/>
      <c r="F6" s="155"/>
      <c r="G6" s="12"/>
      <c r="H6" s="55" t="s">
        <v>27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50" t="s">
        <v>22</v>
      </c>
      <c r="D7" s="150"/>
      <c r="E7" s="150"/>
      <c r="F7" s="151"/>
      <c r="G7" s="12"/>
      <c r="H7" s="55" t="s">
        <v>26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39" t="s">
        <v>23</v>
      </c>
      <c r="D8" s="139"/>
      <c r="E8" s="139"/>
      <c r="F8" s="140"/>
      <c r="G8" s="13"/>
      <c r="H8" s="46" t="s">
        <v>14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36" t="s">
        <v>24</v>
      </c>
      <c r="D9" s="134"/>
      <c r="E9" s="134"/>
      <c r="F9" s="135"/>
      <c r="G9" s="13"/>
      <c r="H9" s="47" t="s">
        <v>25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47" t="s">
        <v>29</v>
      </c>
      <c r="D10" s="148"/>
      <c r="E10" s="148"/>
      <c r="F10" s="149"/>
      <c r="G10" s="13"/>
      <c r="H10" s="55" t="s">
        <v>21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47" t="s">
        <v>29</v>
      </c>
      <c r="D11" s="148"/>
      <c r="E11" s="148"/>
      <c r="F11" s="149"/>
      <c r="G11" s="13"/>
      <c r="H11" s="46" t="s">
        <v>15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50" t="s">
        <v>22</v>
      </c>
      <c r="D12" s="150"/>
      <c r="E12" s="150"/>
      <c r="F12" s="151"/>
      <c r="G12" s="13"/>
      <c r="H12" s="46" t="s">
        <v>16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50" t="s">
        <v>22</v>
      </c>
      <c r="D13" s="150"/>
      <c r="E13" s="150"/>
      <c r="F13" s="151"/>
      <c r="G13" s="13"/>
      <c r="H13" s="48" t="s">
        <v>20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50" t="s">
        <v>22</v>
      </c>
      <c r="D14" s="150"/>
      <c r="E14" s="150"/>
      <c r="F14" s="151"/>
      <c r="G14" s="13"/>
      <c r="H14" s="48" t="s">
        <v>17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54" t="s">
        <v>32</v>
      </c>
      <c r="D15" s="154"/>
      <c r="E15" s="154"/>
      <c r="F15" s="155"/>
      <c r="G15" s="13"/>
      <c r="H15" s="44" t="s">
        <v>29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54" t="s">
        <v>33</v>
      </c>
      <c r="D16" s="154"/>
      <c r="E16" s="154"/>
      <c r="F16" s="155"/>
      <c r="G16" s="13"/>
      <c r="H16" s="48" t="s">
        <v>18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50" t="s">
        <v>22</v>
      </c>
      <c r="D17" s="150"/>
      <c r="E17" s="150"/>
      <c r="F17" s="151"/>
      <c r="G17" s="13"/>
      <c r="H17" s="4" t="s">
        <v>28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39" t="s">
        <v>22</v>
      </c>
      <c r="D18" s="139"/>
      <c r="E18" s="139"/>
      <c r="F18" s="140"/>
      <c r="G18" s="13"/>
      <c r="H18" s="44" t="s">
        <v>32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50" t="s">
        <v>22</v>
      </c>
      <c r="D19" s="150"/>
      <c r="E19" s="150"/>
      <c r="F19" s="151"/>
      <c r="G19" s="13"/>
      <c r="H19" s="4" t="s">
        <v>34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50" t="s">
        <v>22</v>
      </c>
      <c r="D20" s="150"/>
      <c r="E20" s="150"/>
      <c r="F20" s="151"/>
      <c r="G20" s="13"/>
      <c r="H20" s="48" t="s">
        <v>19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52" t="s">
        <v>22</v>
      </c>
      <c r="D21" s="152"/>
      <c r="E21" s="152"/>
      <c r="F21" s="153"/>
      <c r="G21" s="13"/>
      <c r="H21" s="44" t="s">
        <v>23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44" t="s">
        <v>22</v>
      </c>
      <c r="D22" s="145"/>
      <c r="E22" s="145"/>
      <c r="F22" s="146"/>
      <c r="G22" s="13"/>
      <c r="H22" s="16" t="s">
        <v>36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33" t="s">
        <v>22</v>
      </c>
      <c r="D23" s="134"/>
      <c r="E23" s="134"/>
      <c r="F23" s="135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33" t="s">
        <v>22</v>
      </c>
      <c r="D24" s="134"/>
      <c r="E24" s="134"/>
      <c r="F24" s="135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47" t="s">
        <v>32</v>
      </c>
      <c r="D25" s="148"/>
      <c r="E25" s="148"/>
      <c r="F25" s="149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33" t="s">
        <v>22</v>
      </c>
      <c r="D26" s="134"/>
      <c r="E26" s="134"/>
      <c r="F26" s="135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33" t="s">
        <v>22</v>
      </c>
      <c r="D27" s="134"/>
      <c r="E27" s="134"/>
      <c r="F27" s="135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36" t="s">
        <v>32</v>
      </c>
      <c r="D28" s="137"/>
      <c r="E28" s="137"/>
      <c r="F28" s="138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33" t="s">
        <v>22</v>
      </c>
      <c r="D29" s="134"/>
      <c r="E29" s="134"/>
      <c r="F29" s="135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33" t="s">
        <v>22</v>
      </c>
      <c r="D30" s="134"/>
      <c r="E30" s="134"/>
      <c r="F30" s="135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33" t="s">
        <v>22</v>
      </c>
      <c r="D31" s="134"/>
      <c r="E31" s="134"/>
      <c r="F31" s="135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33" t="s">
        <v>22</v>
      </c>
      <c r="D32" s="134"/>
      <c r="E32" s="134"/>
      <c r="F32" s="135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33" t="s">
        <v>22</v>
      </c>
      <c r="D33" s="134"/>
      <c r="E33" s="134"/>
      <c r="F33" s="135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33" t="s">
        <v>22</v>
      </c>
      <c r="D34" s="134"/>
      <c r="E34" s="134"/>
      <c r="F34" s="135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36" t="s">
        <v>32</v>
      </c>
      <c r="D35" s="137"/>
      <c r="E35" s="137"/>
      <c r="F35" s="138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39" t="s">
        <v>35</v>
      </c>
      <c r="D36" s="139"/>
      <c r="E36" s="139"/>
      <c r="F36" s="140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33" t="s">
        <v>22</v>
      </c>
      <c r="D37" s="134"/>
      <c r="E37" s="134"/>
      <c r="F37" s="135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42" t="s">
        <v>22</v>
      </c>
      <c r="D38" s="142"/>
      <c r="E38" s="142"/>
      <c r="F38" s="143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4</v>
      </c>
      <c r="B40" s="2">
        <f>SUM(B5:B38)</f>
        <v>877</v>
      </c>
      <c r="C40" s="131" t="s">
        <v>31</v>
      </c>
      <c r="D40" s="132"/>
      <c r="E40" s="131">
        <f xml:space="preserve"> K40</f>
        <v>33</v>
      </c>
      <c r="F40" s="141"/>
      <c r="G40" s="14"/>
      <c r="H40" s="40" t="s">
        <v>30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3:F3"/>
    <mergeCell ref="H3:I3"/>
    <mergeCell ref="A1:F1"/>
    <mergeCell ref="C5:F5"/>
    <mergeCell ref="C6:F6"/>
    <mergeCell ref="H1:I1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1617'!L21</f>
        <v>408</v>
      </c>
      <c r="B3" s="169" t="s">
        <v>8</v>
      </c>
      <c r="C3" s="169"/>
      <c r="D3" s="169"/>
      <c r="E3" s="169"/>
      <c r="W3" s="33">
        <v>1</v>
      </c>
      <c r="X3" s="33">
        <v>28</v>
      </c>
    </row>
    <row r="4" spans="1:24" ht="21" x14ac:dyDescent="0.25">
      <c r="A4" s="36">
        <f>A3/17</f>
        <v>24</v>
      </c>
      <c r="B4" s="169" t="s">
        <v>6</v>
      </c>
      <c r="C4" s="169"/>
      <c r="D4" s="169"/>
      <c r="E4" s="169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69" t="s">
        <v>9</v>
      </c>
      <c r="C6" s="169"/>
      <c r="D6" s="169"/>
      <c r="E6" s="169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69" t="s">
        <v>6</v>
      </c>
      <c r="C7" s="169"/>
      <c r="D7" s="169"/>
      <c r="E7" s="169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69" t="s">
        <v>13</v>
      </c>
      <c r="C9" s="169"/>
      <c r="D9" s="169"/>
      <c r="E9" s="169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69" t="s">
        <v>6</v>
      </c>
      <c r="C10" s="169"/>
      <c r="D10" s="169"/>
      <c r="E10" s="169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44186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59" t="s">
        <v>37</v>
      </c>
      <c r="B1" s="160"/>
      <c r="C1" s="160"/>
      <c r="D1" s="160"/>
      <c r="E1" s="160"/>
      <c r="F1" s="161"/>
      <c r="G1" s="67"/>
      <c r="H1" s="165">
        <f ca="1">TODAY()</f>
        <v>44186</v>
      </c>
      <c r="I1" s="166"/>
    </row>
    <row r="2" spans="1:12" ht="12.75" customHeight="1" thickBot="1" x14ac:dyDescent="0.45">
      <c r="A2" s="171"/>
      <c r="B2" s="171"/>
      <c r="C2" s="171"/>
      <c r="D2" s="171"/>
      <c r="E2" s="171"/>
      <c r="F2" s="171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56" t="s">
        <v>2</v>
      </c>
      <c r="D3" s="156"/>
      <c r="E3" s="156"/>
      <c r="F3" s="157"/>
      <c r="G3" s="68"/>
      <c r="H3" s="158" t="s">
        <v>3</v>
      </c>
      <c r="I3" s="157"/>
      <c r="J3" s="62"/>
      <c r="K3" s="24" t="s">
        <v>5</v>
      </c>
    </row>
    <row r="4" spans="1:12" ht="12.75" customHeight="1" thickBot="1" x14ac:dyDescent="0.3">
      <c r="A4" s="170"/>
      <c r="B4" s="170"/>
      <c r="C4" s="170"/>
      <c r="D4" s="170"/>
      <c r="E4" s="170"/>
      <c r="F4" s="170"/>
      <c r="G4" s="170"/>
      <c r="H4" s="170"/>
      <c r="I4" s="170"/>
    </row>
    <row r="5" spans="1:12" ht="21" x14ac:dyDescent="0.25">
      <c r="A5" s="75">
        <v>1</v>
      </c>
      <c r="B5" s="3">
        <v>15</v>
      </c>
      <c r="C5" s="162" t="s">
        <v>39</v>
      </c>
      <c r="D5" s="163"/>
      <c r="E5" s="163"/>
      <c r="F5" s="164"/>
      <c r="G5" s="63"/>
      <c r="H5" s="77" t="s">
        <v>40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54" t="s">
        <v>40</v>
      </c>
      <c r="D6" s="154"/>
      <c r="E6" s="154"/>
      <c r="F6" s="155"/>
      <c r="G6" s="64"/>
      <c r="H6" s="60" t="s">
        <v>32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39" t="s">
        <v>39</v>
      </c>
      <c r="D7" s="139"/>
      <c r="E7" s="139"/>
      <c r="F7" s="140"/>
      <c r="G7" s="64"/>
      <c r="H7" s="60" t="s">
        <v>28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39" t="s">
        <v>39</v>
      </c>
      <c r="D8" s="139"/>
      <c r="E8" s="139"/>
      <c r="F8" s="140"/>
      <c r="G8" s="65"/>
      <c r="H8" s="60" t="s">
        <v>45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36" t="s">
        <v>39</v>
      </c>
      <c r="D9" s="134"/>
      <c r="E9" s="134"/>
      <c r="F9" s="135"/>
      <c r="G9" s="65"/>
      <c r="H9" s="55" t="s">
        <v>29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47" t="s">
        <v>39</v>
      </c>
      <c r="D10" s="148"/>
      <c r="E10" s="148"/>
      <c r="F10" s="149"/>
      <c r="G10" s="65"/>
      <c r="H10" s="55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47" t="s">
        <v>41</v>
      </c>
      <c r="D11" s="148"/>
      <c r="E11" s="148"/>
      <c r="F11" s="149"/>
      <c r="G11" s="65"/>
      <c r="H11" s="60" t="s">
        <v>47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39" t="s">
        <v>39</v>
      </c>
      <c r="D12" s="150"/>
      <c r="E12" s="150"/>
      <c r="F12" s="151"/>
      <c r="G12" s="65"/>
      <c r="H12" s="60" t="s">
        <v>15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39" t="s">
        <v>39</v>
      </c>
      <c r="D13" s="150"/>
      <c r="E13" s="150"/>
      <c r="F13" s="151"/>
      <c r="G13" s="65"/>
      <c r="H13" s="4" t="s">
        <v>44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39" t="s">
        <v>39</v>
      </c>
      <c r="D14" s="139"/>
      <c r="E14" s="139"/>
      <c r="F14" s="140"/>
      <c r="G14" s="65"/>
      <c r="H14" s="4" t="s">
        <v>21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54" t="s">
        <v>39</v>
      </c>
      <c r="D15" s="154"/>
      <c r="E15" s="154"/>
      <c r="F15" s="155"/>
      <c r="G15" s="65"/>
      <c r="H15" s="4" t="s">
        <v>42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54" t="s">
        <v>39</v>
      </c>
      <c r="D16" s="154"/>
      <c r="E16" s="154"/>
      <c r="F16" s="155"/>
      <c r="G16" s="65"/>
      <c r="H16" s="61" t="s">
        <v>49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39" t="s">
        <v>43</v>
      </c>
      <c r="D17" s="150"/>
      <c r="E17" s="150"/>
      <c r="F17" s="151"/>
      <c r="G17" s="65"/>
      <c r="H17" s="4" t="s">
        <v>50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47" t="s">
        <v>41</v>
      </c>
      <c r="D18" s="148"/>
      <c r="E18" s="148"/>
      <c r="F18" s="149"/>
      <c r="G18" s="65"/>
      <c r="H18" s="4" t="s">
        <v>51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39" t="s">
        <v>46</v>
      </c>
      <c r="D19" s="139"/>
      <c r="E19" s="139"/>
      <c r="F19" s="140"/>
      <c r="G19" s="65"/>
      <c r="H19" s="4" t="s">
        <v>52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39" t="s">
        <v>39</v>
      </c>
      <c r="D20" s="139"/>
      <c r="E20" s="139"/>
      <c r="F20" s="140"/>
      <c r="G20" s="65"/>
      <c r="H20" s="61" t="s">
        <v>53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72" t="s">
        <v>39</v>
      </c>
      <c r="D21" s="172"/>
      <c r="E21" s="172"/>
      <c r="F21" s="173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74" t="s">
        <v>39</v>
      </c>
      <c r="D22" s="175"/>
      <c r="E22" s="175"/>
      <c r="F22" s="176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47" t="s">
        <v>39</v>
      </c>
      <c r="D23" s="148"/>
      <c r="E23" s="148"/>
      <c r="F23" s="149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47" t="s">
        <v>39</v>
      </c>
      <c r="D24" s="148"/>
      <c r="E24" s="148"/>
      <c r="F24" s="149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47" t="s">
        <v>39</v>
      </c>
      <c r="D25" s="148"/>
      <c r="E25" s="148"/>
      <c r="F25" s="149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36" t="s">
        <v>39</v>
      </c>
      <c r="D26" s="137"/>
      <c r="E26" s="137"/>
      <c r="F26" s="138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36" t="s">
        <v>39</v>
      </c>
      <c r="D27" s="137"/>
      <c r="E27" s="137"/>
      <c r="F27" s="138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36" t="s">
        <v>39</v>
      </c>
      <c r="D28" s="137"/>
      <c r="E28" s="137"/>
      <c r="F28" s="138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36" t="s">
        <v>39</v>
      </c>
      <c r="D29" s="137"/>
      <c r="E29" s="137"/>
      <c r="F29" s="138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47" t="s">
        <v>41</v>
      </c>
      <c r="D30" s="148"/>
      <c r="E30" s="148"/>
      <c r="F30" s="149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36" t="s">
        <v>48</v>
      </c>
      <c r="D31" s="134"/>
      <c r="E31" s="134"/>
      <c r="F31" s="135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36" t="s">
        <v>40</v>
      </c>
      <c r="D32" s="137"/>
      <c r="E32" s="137"/>
      <c r="F32" s="138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36" t="s">
        <v>39</v>
      </c>
      <c r="D33" s="137"/>
      <c r="E33" s="137"/>
      <c r="F33" s="138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36" t="s">
        <v>40</v>
      </c>
      <c r="D34" s="137"/>
      <c r="E34" s="137"/>
      <c r="F34" s="138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36" t="s">
        <v>39</v>
      </c>
      <c r="D35" s="137"/>
      <c r="E35" s="137"/>
      <c r="F35" s="138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39" t="s">
        <v>39</v>
      </c>
      <c r="D36" s="139"/>
      <c r="E36" s="139"/>
      <c r="F36" s="140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36" t="s">
        <v>39</v>
      </c>
      <c r="D37" s="137"/>
      <c r="E37" s="137"/>
      <c r="F37" s="138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77" t="s">
        <v>39</v>
      </c>
      <c r="D38" s="177"/>
      <c r="E38" s="177"/>
      <c r="F38" s="178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855</v>
      </c>
      <c r="C40" s="131" t="s">
        <v>31</v>
      </c>
      <c r="D40" s="132"/>
      <c r="E40" s="131">
        <f xml:space="preserve"> K40</f>
        <v>26</v>
      </c>
      <c r="F40" s="141"/>
      <c r="G40" s="66"/>
      <c r="H40" s="40" t="s">
        <v>30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36:F36"/>
    <mergeCell ref="C37:F37"/>
    <mergeCell ref="C38:F38"/>
    <mergeCell ref="C40:D40"/>
    <mergeCell ref="E40:F40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1718'!L21</f>
        <v>424</v>
      </c>
      <c r="B3" s="169" t="s">
        <v>8</v>
      </c>
      <c r="C3" s="169"/>
      <c r="D3" s="169"/>
      <c r="E3" s="169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69" t="s">
        <v>6</v>
      </c>
      <c r="C4" s="169"/>
      <c r="D4" s="169"/>
      <c r="E4" s="169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69" t="s">
        <v>9</v>
      </c>
      <c r="C6" s="169"/>
      <c r="D6" s="169"/>
      <c r="E6" s="169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69" t="s">
        <v>6</v>
      </c>
      <c r="C7" s="169"/>
      <c r="D7" s="169"/>
      <c r="E7" s="169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69" t="s">
        <v>38</v>
      </c>
      <c r="C9" s="169"/>
      <c r="D9" s="169"/>
      <c r="E9" s="169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69" t="s">
        <v>6</v>
      </c>
      <c r="C10" s="169"/>
      <c r="D10" s="169"/>
      <c r="E10" s="169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44186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59" t="s">
        <v>54</v>
      </c>
      <c r="B1" s="160"/>
      <c r="C1" s="160"/>
      <c r="D1" s="160"/>
      <c r="E1" s="160"/>
      <c r="F1" s="161"/>
      <c r="G1" s="67"/>
      <c r="H1" s="165">
        <f ca="1">TODAY()</f>
        <v>44186</v>
      </c>
      <c r="I1" s="166"/>
    </row>
    <row r="2" spans="1:12" ht="7.5" customHeight="1" thickBot="1" x14ac:dyDescent="0.45">
      <c r="A2" s="171"/>
      <c r="B2" s="171"/>
      <c r="C2" s="171"/>
      <c r="D2" s="171"/>
      <c r="E2" s="171"/>
      <c r="F2" s="171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56" t="s">
        <v>2</v>
      </c>
      <c r="D3" s="156"/>
      <c r="E3" s="156"/>
      <c r="F3" s="157"/>
      <c r="G3" s="68"/>
      <c r="H3" s="158" t="s">
        <v>3</v>
      </c>
      <c r="I3" s="157"/>
      <c r="J3" s="62"/>
      <c r="K3" s="24" t="s">
        <v>5</v>
      </c>
    </row>
    <row r="4" spans="1:12" ht="3.75" customHeight="1" thickBot="1" x14ac:dyDescent="0.3">
      <c r="A4" s="170"/>
      <c r="B4" s="170"/>
      <c r="C4" s="170"/>
      <c r="D4" s="170"/>
      <c r="E4" s="170"/>
      <c r="F4" s="170"/>
      <c r="G4" s="170"/>
      <c r="H4" s="170"/>
      <c r="I4" s="170"/>
    </row>
    <row r="5" spans="1:12" ht="21" x14ac:dyDescent="0.25">
      <c r="A5" s="75">
        <v>1</v>
      </c>
      <c r="B5" s="3">
        <v>23</v>
      </c>
      <c r="C5" s="162" t="s">
        <v>44</v>
      </c>
      <c r="D5" s="163"/>
      <c r="E5" s="163"/>
      <c r="F5" s="164"/>
      <c r="G5" s="63"/>
      <c r="H5" s="81" t="s">
        <v>26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54" t="s">
        <v>14</v>
      </c>
      <c r="D6" s="154"/>
      <c r="E6" s="154"/>
      <c r="F6" s="155"/>
      <c r="G6" s="64"/>
      <c r="H6" s="60" t="s">
        <v>14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39" t="s">
        <v>39</v>
      </c>
      <c r="D7" s="139"/>
      <c r="E7" s="139"/>
      <c r="F7" s="140"/>
      <c r="G7" s="64"/>
      <c r="H7" s="55" t="s">
        <v>25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39" t="s">
        <v>55</v>
      </c>
      <c r="D8" s="139"/>
      <c r="E8" s="139"/>
      <c r="F8" s="140"/>
      <c r="G8" s="65"/>
      <c r="H8" s="55" t="s">
        <v>44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36" t="s">
        <v>56</v>
      </c>
      <c r="D9" s="134"/>
      <c r="E9" s="134"/>
      <c r="F9" s="135"/>
      <c r="G9" s="65"/>
      <c r="H9" s="60" t="s">
        <v>15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47" t="s">
        <v>39</v>
      </c>
      <c r="D10" s="148"/>
      <c r="E10" s="148"/>
      <c r="F10" s="149"/>
      <c r="G10" s="65"/>
      <c r="H10" s="60" t="s">
        <v>29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47" t="s">
        <v>45</v>
      </c>
      <c r="D11" s="148"/>
      <c r="E11" s="148"/>
      <c r="F11" s="149"/>
      <c r="G11" s="65"/>
      <c r="H11" s="55" t="s">
        <v>45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39" t="s">
        <v>39</v>
      </c>
      <c r="D12" s="150"/>
      <c r="E12" s="150"/>
      <c r="F12" s="151"/>
      <c r="G12" s="65"/>
      <c r="H12" s="60" t="s">
        <v>28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39" t="s">
        <v>39</v>
      </c>
      <c r="D13" s="150"/>
      <c r="E13" s="150"/>
      <c r="F13" s="151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36" t="s">
        <v>56</v>
      </c>
      <c r="D14" s="134"/>
      <c r="E14" s="134"/>
      <c r="F14" s="135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54" t="s">
        <v>39</v>
      </c>
      <c r="D15" s="154"/>
      <c r="E15" s="154"/>
      <c r="F15" s="155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54" t="s">
        <v>39</v>
      </c>
      <c r="D16" s="154"/>
      <c r="E16" s="154"/>
      <c r="F16" s="155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39" t="s">
        <v>39</v>
      </c>
      <c r="D17" s="150"/>
      <c r="E17" s="150"/>
      <c r="F17" s="151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39" t="s">
        <v>55</v>
      </c>
      <c r="D18" s="139"/>
      <c r="E18" s="139"/>
      <c r="F18" s="140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39" t="s">
        <v>57</v>
      </c>
      <c r="D19" s="139"/>
      <c r="E19" s="139"/>
      <c r="F19" s="140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39" t="s">
        <v>44</v>
      </c>
      <c r="D20" s="139"/>
      <c r="E20" s="139"/>
      <c r="F20" s="140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72" t="s">
        <v>39</v>
      </c>
      <c r="D21" s="172"/>
      <c r="E21" s="172"/>
      <c r="F21" s="173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74" t="s">
        <v>58</v>
      </c>
      <c r="D22" s="175"/>
      <c r="E22" s="175"/>
      <c r="F22" s="176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47" t="s">
        <v>39</v>
      </c>
      <c r="D23" s="148"/>
      <c r="E23" s="148"/>
      <c r="F23" s="149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47" t="s">
        <v>44</v>
      </c>
      <c r="D24" s="148"/>
      <c r="E24" s="148"/>
      <c r="F24" s="149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47" t="s">
        <v>39</v>
      </c>
      <c r="D25" s="148"/>
      <c r="E25" s="148"/>
      <c r="F25" s="149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36" t="s">
        <v>39</v>
      </c>
      <c r="D26" s="137"/>
      <c r="E26" s="137"/>
      <c r="F26" s="138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36" t="s">
        <v>39</v>
      </c>
      <c r="D27" s="137"/>
      <c r="E27" s="137"/>
      <c r="F27" s="138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36" t="s">
        <v>39</v>
      </c>
      <c r="D28" s="137"/>
      <c r="E28" s="137"/>
      <c r="F28" s="138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36" t="s">
        <v>39</v>
      </c>
      <c r="D29" s="137"/>
      <c r="E29" s="137"/>
      <c r="F29" s="138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47" t="s">
        <v>39</v>
      </c>
      <c r="D30" s="148"/>
      <c r="E30" s="148"/>
      <c r="F30" s="149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36" t="s">
        <v>39</v>
      </c>
      <c r="D31" s="134"/>
      <c r="E31" s="134"/>
      <c r="F31" s="135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36" t="s">
        <v>39</v>
      </c>
      <c r="D32" s="137"/>
      <c r="E32" s="137"/>
      <c r="F32" s="138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36" t="s">
        <v>39</v>
      </c>
      <c r="D33" s="137"/>
      <c r="E33" s="137"/>
      <c r="F33" s="138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36" t="s">
        <v>39</v>
      </c>
      <c r="D34" s="137"/>
      <c r="E34" s="137"/>
      <c r="F34" s="138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36" t="s">
        <v>39</v>
      </c>
      <c r="D35" s="137"/>
      <c r="E35" s="137"/>
      <c r="F35" s="138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39" t="s">
        <v>39</v>
      </c>
      <c r="D36" s="139"/>
      <c r="E36" s="139"/>
      <c r="F36" s="140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36" t="s">
        <v>45</v>
      </c>
      <c r="D37" s="137"/>
      <c r="E37" s="137"/>
      <c r="F37" s="138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77" t="s">
        <v>39</v>
      </c>
      <c r="D38" s="177"/>
      <c r="E38" s="177"/>
      <c r="F38" s="178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972</v>
      </c>
      <c r="C40" s="131" t="s">
        <v>31</v>
      </c>
      <c r="D40" s="132"/>
      <c r="E40" s="131">
        <f xml:space="preserve"> K40</f>
        <v>19</v>
      </c>
      <c r="F40" s="141"/>
      <c r="G40" s="66"/>
      <c r="H40" s="40" t="s">
        <v>30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35:F35"/>
    <mergeCell ref="C36:F36"/>
    <mergeCell ref="C37:F37"/>
    <mergeCell ref="C38:F38"/>
    <mergeCell ref="C40:D40"/>
    <mergeCell ref="E40:F40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59" t="s">
        <v>70</v>
      </c>
      <c r="B1" s="161"/>
      <c r="C1" s="159" t="s">
        <v>59</v>
      </c>
      <c r="D1" s="160"/>
      <c r="E1" s="160"/>
      <c r="F1" s="160"/>
      <c r="G1" s="160"/>
      <c r="H1" s="161"/>
      <c r="I1" s="67"/>
      <c r="J1" s="165">
        <f ca="1">TODAY()</f>
        <v>44186</v>
      </c>
      <c r="K1" s="166"/>
      <c r="M1" s="112">
        <f ca="1">NOW()</f>
        <v>44186.412772685188</v>
      </c>
    </row>
    <row r="2" spans="1:14" ht="7.5" customHeight="1" thickBot="1" x14ac:dyDescent="0.45">
      <c r="C2" s="171"/>
      <c r="D2" s="171"/>
      <c r="E2" s="171"/>
      <c r="F2" s="171"/>
      <c r="G2" s="171"/>
      <c r="H2" s="171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56" t="s">
        <v>2</v>
      </c>
      <c r="F3" s="156"/>
      <c r="G3" s="156"/>
      <c r="H3" s="157"/>
      <c r="I3" s="68"/>
      <c r="J3" s="158" t="s">
        <v>65</v>
      </c>
      <c r="K3" s="157"/>
      <c r="L3" s="62"/>
      <c r="M3" s="24" t="s">
        <v>5</v>
      </c>
    </row>
    <row r="4" spans="1:14" ht="3.75" customHeight="1" thickBot="1" x14ac:dyDescent="0.3">
      <c r="A4" s="86"/>
      <c r="B4" s="86"/>
      <c r="C4" s="170"/>
      <c r="D4" s="170"/>
      <c r="E4" s="170"/>
      <c r="F4" s="170"/>
      <c r="G4" s="170"/>
      <c r="H4" s="170"/>
      <c r="I4" s="170"/>
      <c r="J4" s="170"/>
      <c r="K4" s="170"/>
    </row>
    <row r="5" spans="1:14" ht="21" x14ac:dyDescent="0.25">
      <c r="A5" s="92" t="s">
        <v>14</v>
      </c>
      <c r="B5" s="3">
        <v>21</v>
      </c>
      <c r="C5" s="111">
        <v>1</v>
      </c>
      <c r="D5" s="3">
        <v>30</v>
      </c>
      <c r="E5" s="162" t="s">
        <v>39</v>
      </c>
      <c r="F5" s="163"/>
      <c r="G5" s="163"/>
      <c r="H5" s="164"/>
      <c r="I5" s="63"/>
      <c r="J5" s="92" t="s">
        <v>14</v>
      </c>
      <c r="K5" s="78">
        <v>500000</v>
      </c>
      <c r="M5" s="79">
        <v>2</v>
      </c>
      <c r="N5" s="42">
        <v>1</v>
      </c>
    </row>
    <row r="6" spans="1:14" ht="21" x14ac:dyDescent="0.3">
      <c r="A6" s="83" t="s">
        <v>32</v>
      </c>
      <c r="B6" s="84">
        <v>22</v>
      </c>
      <c r="C6" s="89">
        <v>2</v>
      </c>
      <c r="D6" s="82">
        <v>32</v>
      </c>
      <c r="E6" s="154" t="s">
        <v>39</v>
      </c>
      <c r="F6" s="154"/>
      <c r="G6" s="154"/>
      <c r="H6" s="155"/>
      <c r="I6" s="64"/>
      <c r="J6" s="100" t="s">
        <v>32</v>
      </c>
      <c r="K6" s="7"/>
      <c r="M6" s="25"/>
      <c r="N6" s="42">
        <v>1</v>
      </c>
    </row>
    <row r="7" spans="1:14" ht="21" x14ac:dyDescent="0.3">
      <c r="A7" s="83" t="s">
        <v>26</v>
      </c>
      <c r="B7" s="84">
        <v>22</v>
      </c>
      <c r="C7" s="89">
        <v>3</v>
      </c>
      <c r="D7" s="82">
        <v>31</v>
      </c>
      <c r="E7" s="139" t="s">
        <v>62</v>
      </c>
      <c r="F7" s="139"/>
      <c r="G7" s="139"/>
      <c r="H7" s="140"/>
      <c r="I7" s="64"/>
      <c r="J7" s="100" t="s">
        <v>26</v>
      </c>
      <c r="K7" s="7"/>
      <c r="M7" s="25"/>
      <c r="N7" s="42">
        <v>1</v>
      </c>
    </row>
    <row r="8" spans="1:14" ht="21" x14ac:dyDescent="0.25">
      <c r="A8" s="83" t="s">
        <v>40</v>
      </c>
      <c r="B8" s="84">
        <v>23</v>
      </c>
      <c r="C8" s="89">
        <v>4</v>
      </c>
      <c r="D8" s="82">
        <v>27</v>
      </c>
      <c r="E8" s="139" t="s">
        <v>71</v>
      </c>
      <c r="F8" s="139"/>
      <c r="G8" s="139"/>
      <c r="H8" s="140"/>
      <c r="I8" s="65"/>
      <c r="J8" s="100" t="s">
        <v>40</v>
      </c>
      <c r="K8" s="7">
        <v>250000</v>
      </c>
      <c r="M8" s="25">
        <v>1</v>
      </c>
      <c r="N8" s="42">
        <v>1</v>
      </c>
    </row>
    <row r="9" spans="1:14" ht="21" x14ac:dyDescent="0.25">
      <c r="A9" s="99" t="s">
        <v>42</v>
      </c>
      <c r="B9" s="98">
        <v>24</v>
      </c>
      <c r="C9" s="89">
        <v>5</v>
      </c>
      <c r="D9" s="82">
        <v>26</v>
      </c>
      <c r="E9" s="136" t="s">
        <v>28</v>
      </c>
      <c r="F9" s="134"/>
      <c r="G9" s="134"/>
      <c r="H9" s="135"/>
      <c r="I9" s="65"/>
      <c r="J9" s="100" t="s">
        <v>42</v>
      </c>
      <c r="K9" s="7">
        <v>250000</v>
      </c>
      <c r="M9" s="25">
        <v>1</v>
      </c>
      <c r="N9" s="42">
        <v>1</v>
      </c>
    </row>
    <row r="10" spans="1:14" ht="21" x14ac:dyDescent="0.25">
      <c r="A10" s="83" t="s">
        <v>44</v>
      </c>
      <c r="B10" s="84">
        <v>24</v>
      </c>
      <c r="C10" s="89">
        <v>6</v>
      </c>
      <c r="D10" s="82">
        <v>30</v>
      </c>
      <c r="E10" s="147" t="s">
        <v>16</v>
      </c>
      <c r="F10" s="148"/>
      <c r="G10" s="148"/>
      <c r="H10" s="149"/>
      <c r="I10" s="65"/>
      <c r="J10" s="100" t="s">
        <v>44</v>
      </c>
      <c r="K10" s="7">
        <v>250000</v>
      </c>
      <c r="M10" s="25">
        <v>1</v>
      </c>
      <c r="N10" s="42">
        <v>1</v>
      </c>
    </row>
    <row r="11" spans="1:14" ht="21" x14ac:dyDescent="0.25">
      <c r="A11" s="83" t="s">
        <v>15</v>
      </c>
      <c r="B11" s="84">
        <v>24</v>
      </c>
      <c r="C11" s="89">
        <v>7</v>
      </c>
      <c r="D11" s="82">
        <v>29</v>
      </c>
      <c r="E11" s="147" t="s">
        <v>62</v>
      </c>
      <c r="F11" s="148"/>
      <c r="G11" s="148"/>
      <c r="H11" s="149"/>
      <c r="I11" s="65"/>
      <c r="J11" s="100" t="s">
        <v>15</v>
      </c>
      <c r="K11" s="7">
        <v>250000</v>
      </c>
      <c r="M11" s="25">
        <v>1</v>
      </c>
      <c r="N11" s="42">
        <v>1</v>
      </c>
    </row>
    <row r="12" spans="1:14" ht="21" x14ac:dyDescent="0.25">
      <c r="A12" s="83" t="s">
        <v>62</v>
      </c>
      <c r="B12" s="84">
        <v>29</v>
      </c>
      <c r="C12" s="89">
        <v>8</v>
      </c>
      <c r="D12" s="82">
        <v>20</v>
      </c>
      <c r="E12" s="139" t="s">
        <v>39</v>
      </c>
      <c r="F12" s="150"/>
      <c r="G12" s="150"/>
      <c r="H12" s="151"/>
      <c r="I12" s="65"/>
      <c r="J12" s="100" t="s">
        <v>62</v>
      </c>
      <c r="K12" s="7">
        <v>1250000</v>
      </c>
      <c r="M12" s="25">
        <v>5</v>
      </c>
      <c r="N12" s="42">
        <v>1</v>
      </c>
    </row>
    <row r="13" spans="1:14" ht="21" x14ac:dyDescent="0.25">
      <c r="A13" s="83" t="s">
        <v>21</v>
      </c>
      <c r="B13" s="84">
        <v>25</v>
      </c>
      <c r="C13" s="89">
        <v>9</v>
      </c>
      <c r="D13" s="82">
        <v>27</v>
      </c>
      <c r="E13" s="139" t="s">
        <v>71</v>
      </c>
      <c r="F13" s="150"/>
      <c r="G13" s="150"/>
      <c r="H13" s="151"/>
      <c r="I13" s="65"/>
      <c r="J13" s="100" t="s">
        <v>21</v>
      </c>
      <c r="K13" s="7">
        <v>500000</v>
      </c>
      <c r="M13" s="25">
        <v>2</v>
      </c>
      <c r="N13" s="42">
        <v>1</v>
      </c>
    </row>
    <row r="14" spans="1:14" ht="21" x14ac:dyDescent="0.25">
      <c r="A14" s="83" t="s">
        <v>61</v>
      </c>
      <c r="B14" s="84">
        <v>25</v>
      </c>
      <c r="C14" s="89">
        <v>10</v>
      </c>
      <c r="D14" s="82">
        <v>35</v>
      </c>
      <c r="E14" s="136" t="s">
        <v>39</v>
      </c>
      <c r="F14" s="134"/>
      <c r="G14" s="134"/>
      <c r="H14" s="135"/>
      <c r="I14" s="65"/>
      <c r="J14" s="100" t="s">
        <v>61</v>
      </c>
      <c r="K14" s="7">
        <v>500000</v>
      </c>
      <c r="M14" s="25">
        <v>2</v>
      </c>
      <c r="N14" s="42">
        <v>1</v>
      </c>
    </row>
    <row r="15" spans="1:14" ht="21" x14ac:dyDescent="0.25">
      <c r="A15" s="83" t="s">
        <v>16</v>
      </c>
      <c r="B15" s="84">
        <v>26</v>
      </c>
      <c r="C15" s="89">
        <v>11</v>
      </c>
      <c r="D15" s="82">
        <v>32</v>
      </c>
      <c r="E15" s="154" t="s">
        <v>39</v>
      </c>
      <c r="F15" s="154"/>
      <c r="G15" s="154"/>
      <c r="H15" s="155"/>
      <c r="I15" s="65"/>
      <c r="J15" s="100" t="s">
        <v>16</v>
      </c>
      <c r="K15" s="7">
        <v>500000</v>
      </c>
      <c r="M15" s="25">
        <v>2</v>
      </c>
      <c r="N15" s="42">
        <v>1</v>
      </c>
    </row>
    <row r="16" spans="1:14" ht="21" x14ac:dyDescent="0.25">
      <c r="A16" s="83" t="s">
        <v>25</v>
      </c>
      <c r="B16" s="84">
        <v>0</v>
      </c>
      <c r="C16" s="89">
        <v>12</v>
      </c>
      <c r="D16" s="82">
        <v>34</v>
      </c>
      <c r="E16" s="154" t="s">
        <v>39</v>
      </c>
      <c r="F16" s="154"/>
      <c r="G16" s="154"/>
      <c r="H16" s="155"/>
      <c r="I16" s="65"/>
      <c r="J16" s="100" t="s">
        <v>25</v>
      </c>
      <c r="K16" s="7"/>
      <c r="M16" s="25"/>
      <c r="N16" s="42">
        <v>1</v>
      </c>
    </row>
    <row r="17" spans="1:15" ht="21" x14ac:dyDescent="0.25">
      <c r="A17" s="96" t="s">
        <v>45</v>
      </c>
      <c r="B17" s="95">
        <v>27</v>
      </c>
      <c r="C17" s="89">
        <v>13</v>
      </c>
      <c r="D17" s="82">
        <v>32</v>
      </c>
      <c r="E17" s="139" t="s">
        <v>39</v>
      </c>
      <c r="F17" s="150"/>
      <c r="G17" s="150"/>
      <c r="H17" s="151"/>
      <c r="I17" s="65"/>
      <c r="J17" s="100" t="s">
        <v>45</v>
      </c>
      <c r="K17" s="7">
        <v>1000000</v>
      </c>
      <c r="M17" s="25">
        <v>4</v>
      </c>
      <c r="N17" s="42">
        <v>1</v>
      </c>
    </row>
    <row r="18" spans="1:15" ht="21" x14ac:dyDescent="0.25">
      <c r="A18" s="83" t="s">
        <v>28</v>
      </c>
      <c r="B18" s="84">
        <v>27</v>
      </c>
      <c r="C18" s="89">
        <v>14</v>
      </c>
      <c r="D18" s="82">
        <v>26</v>
      </c>
      <c r="E18" s="139" t="s">
        <v>16</v>
      </c>
      <c r="F18" s="139"/>
      <c r="G18" s="139"/>
      <c r="H18" s="140"/>
      <c r="I18" s="65"/>
      <c r="J18" s="100" t="s">
        <v>28</v>
      </c>
      <c r="K18" s="7">
        <v>1000000</v>
      </c>
      <c r="M18" s="25">
        <v>4</v>
      </c>
      <c r="N18" s="42">
        <v>1</v>
      </c>
    </row>
    <row r="19" spans="1:15" ht="21" x14ac:dyDescent="0.25">
      <c r="A19" s="83"/>
      <c r="B19" s="84"/>
      <c r="C19" s="89">
        <v>15</v>
      </c>
      <c r="D19" s="82">
        <v>29</v>
      </c>
      <c r="E19" s="139" t="s">
        <v>62</v>
      </c>
      <c r="F19" s="139"/>
      <c r="G19" s="139"/>
      <c r="H19" s="140"/>
      <c r="I19" s="65"/>
      <c r="J19" s="4"/>
      <c r="K19" s="7"/>
      <c r="M19" s="25"/>
      <c r="N19" s="42">
        <v>1</v>
      </c>
    </row>
    <row r="20" spans="1:15" ht="21" x14ac:dyDescent="0.25">
      <c r="A20" s="83"/>
      <c r="B20" s="84"/>
      <c r="C20" s="89">
        <v>16</v>
      </c>
      <c r="D20" s="82">
        <v>31</v>
      </c>
      <c r="E20" s="139" t="s">
        <v>39</v>
      </c>
      <c r="F20" s="139"/>
      <c r="G20" s="139"/>
      <c r="H20" s="140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21</v>
      </c>
      <c r="E21" s="172" t="s">
        <v>14</v>
      </c>
      <c r="F21" s="172"/>
      <c r="G21" s="172"/>
      <c r="H21" s="173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101"/>
      <c r="B22" s="101"/>
      <c r="C22" s="105">
        <v>18</v>
      </c>
      <c r="D22" s="22">
        <v>34</v>
      </c>
      <c r="E22" s="174" t="s">
        <v>39</v>
      </c>
      <c r="F22" s="175"/>
      <c r="G22" s="175"/>
      <c r="H22" s="176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04">
        <v>30</v>
      </c>
      <c r="E23" s="147" t="s">
        <v>39</v>
      </c>
      <c r="F23" s="148"/>
      <c r="G23" s="148"/>
      <c r="H23" s="149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06">
        <v>31</v>
      </c>
      <c r="E24" s="147" t="s">
        <v>39</v>
      </c>
      <c r="F24" s="148"/>
      <c r="G24" s="148"/>
      <c r="H24" s="149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07">
        <v>23</v>
      </c>
      <c r="E25" s="147" t="s">
        <v>19</v>
      </c>
      <c r="F25" s="148"/>
      <c r="G25" s="148"/>
      <c r="H25" s="149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08">
        <v>32</v>
      </c>
      <c r="E26" s="136" t="s">
        <v>39</v>
      </c>
      <c r="F26" s="137"/>
      <c r="G26" s="137"/>
      <c r="H26" s="138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09">
        <v>30</v>
      </c>
      <c r="E27" s="136" t="s">
        <v>39</v>
      </c>
      <c r="F27" s="137"/>
      <c r="G27" s="137"/>
      <c r="H27" s="138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10">
        <v>29</v>
      </c>
      <c r="E28" s="136" t="s">
        <v>62</v>
      </c>
      <c r="F28" s="137"/>
      <c r="G28" s="137"/>
      <c r="H28" s="138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13">
        <v>24</v>
      </c>
      <c r="E29" s="136" t="s">
        <v>72</v>
      </c>
      <c r="F29" s="137"/>
      <c r="G29" s="137"/>
      <c r="H29" s="138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14">
        <v>27</v>
      </c>
      <c r="E30" s="139" t="s">
        <v>71</v>
      </c>
      <c r="F30" s="150"/>
      <c r="G30" s="150"/>
      <c r="H30" s="151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15">
        <v>32</v>
      </c>
      <c r="E31" s="136" t="s">
        <v>39</v>
      </c>
      <c r="F31" s="134"/>
      <c r="G31" s="134"/>
      <c r="H31" s="135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16">
        <v>25</v>
      </c>
      <c r="E32" s="136" t="s">
        <v>73</v>
      </c>
      <c r="F32" s="137"/>
      <c r="G32" s="137"/>
      <c r="H32" s="138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17">
        <v>31</v>
      </c>
      <c r="E33" s="136" t="s">
        <v>39</v>
      </c>
      <c r="F33" s="137"/>
      <c r="G33" s="137"/>
      <c r="H33" s="138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120">
        <v>30</v>
      </c>
      <c r="D34" s="118">
        <v>21</v>
      </c>
      <c r="E34" s="136" t="s">
        <v>14</v>
      </c>
      <c r="F34" s="137"/>
      <c r="G34" s="137"/>
      <c r="H34" s="138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120">
        <v>31</v>
      </c>
      <c r="D35" s="119">
        <v>27</v>
      </c>
      <c r="E35" s="136" t="s">
        <v>71</v>
      </c>
      <c r="F35" s="137"/>
      <c r="G35" s="137"/>
      <c r="H35" s="138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120">
        <v>32</v>
      </c>
      <c r="D36" s="121">
        <v>25</v>
      </c>
      <c r="E36" s="139" t="s">
        <v>73</v>
      </c>
      <c r="F36" s="139"/>
      <c r="G36" s="139"/>
      <c r="H36" s="140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120">
        <v>33</v>
      </c>
      <c r="D37" s="122">
        <v>29</v>
      </c>
      <c r="E37" s="136" t="s">
        <v>62</v>
      </c>
      <c r="F37" s="137"/>
      <c r="G37" s="137"/>
      <c r="H37" s="138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27">
        <v>34</v>
      </c>
      <c r="D38" s="123">
        <v>34</v>
      </c>
      <c r="E38" s="177" t="s">
        <v>39</v>
      </c>
      <c r="F38" s="177"/>
      <c r="G38" s="177"/>
      <c r="H38" s="178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</f>
        <v>319</v>
      </c>
      <c r="C40" s="1" t="s">
        <v>69</v>
      </c>
      <c r="D40" s="2">
        <f>SUM(D5:D38)</f>
        <v>976</v>
      </c>
      <c r="E40" s="131"/>
      <c r="F40" s="179"/>
      <c r="G40" s="179"/>
      <c r="H40" s="141"/>
      <c r="I40" s="66"/>
      <c r="J40" s="93" t="s">
        <v>30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66</v>
      </c>
      <c r="K42" s="94">
        <v>700000</v>
      </c>
    </row>
    <row r="44" spans="1:15" x14ac:dyDescent="0.25">
      <c r="J44" s="33" t="s">
        <v>67</v>
      </c>
      <c r="K44" s="94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tabSelected="1" workbookViewId="0">
      <selection activeCell="D17" sqref="D17"/>
    </sheetView>
  </sheetViews>
  <sheetFormatPr baseColWidth="10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59" t="s">
        <v>70</v>
      </c>
      <c r="B1" s="161"/>
      <c r="C1" s="159" t="s">
        <v>74</v>
      </c>
      <c r="D1" s="160"/>
      <c r="E1" s="160"/>
      <c r="F1" s="160"/>
      <c r="G1" s="160"/>
      <c r="H1" s="161"/>
      <c r="I1" s="67"/>
      <c r="J1" s="165">
        <f ca="1">TODAY()</f>
        <v>44186</v>
      </c>
      <c r="K1" s="166"/>
      <c r="M1" s="112">
        <f ca="1">NOW()</f>
        <v>44186.412772685188</v>
      </c>
    </row>
    <row r="2" spans="1:14" ht="7.5" customHeight="1" thickBot="1" x14ac:dyDescent="0.45">
      <c r="C2" s="171"/>
      <c r="D2" s="171"/>
      <c r="E2" s="171"/>
      <c r="F2" s="171"/>
      <c r="G2" s="171"/>
      <c r="H2" s="171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56" t="s">
        <v>2</v>
      </c>
      <c r="F3" s="156"/>
      <c r="G3" s="156"/>
      <c r="H3" s="157"/>
      <c r="I3" s="68"/>
      <c r="J3" s="158" t="s">
        <v>65</v>
      </c>
      <c r="K3" s="157"/>
      <c r="L3" s="62"/>
      <c r="M3" s="24" t="s">
        <v>5</v>
      </c>
    </row>
    <row r="4" spans="1:14" ht="3.75" customHeight="1" thickBot="1" x14ac:dyDescent="0.3">
      <c r="A4" s="86"/>
      <c r="B4" s="86"/>
      <c r="C4" s="170"/>
      <c r="D4" s="170"/>
      <c r="E4" s="170"/>
      <c r="F4" s="170"/>
      <c r="G4" s="170"/>
      <c r="H4" s="170"/>
      <c r="I4" s="170"/>
      <c r="J4" s="170"/>
      <c r="K4" s="170"/>
    </row>
    <row r="5" spans="1:14" ht="21" x14ac:dyDescent="0.25">
      <c r="A5" s="92" t="s">
        <v>14</v>
      </c>
      <c r="B5" s="3">
        <v>23</v>
      </c>
      <c r="C5" s="111">
        <v>1</v>
      </c>
      <c r="D5" s="3">
        <v>36</v>
      </c>
      <c r="E5" s="162" t="s">
        <v>39</v>
      </c>
      <c r="F5" s="163"/>
      <c r="G5" s="163"/>
      <c r="H5" s="164"/>
      <c r="I5" s="63"/>
      <c r="J5" s="92" t="s">
        <v>14</v>
      </c>
      <c r="K5" s="78"/>
      <c r="M5" s="79"/>
      <c r="N5" s="42">
        <v>1</v>
      </c>
    </row>
    <row r="6" spans="1:14" ht="21" x14ac:dyDescent="0.3">
      <c r="A6" s="124" t="s">
        <v>32</v>
      </c>
      <c r="B6" s="125">
        <v>24</v>
      </c>
      <c r="C6" s="89">
        <v>2</v>
      </c>
      <c r="D6" s="125">
        <v>27</v>
      </c>
      <c r="E6" s="154" t="s">
        <v>71</v>
      </c>
      <c r="F6" s="154"/>
      <c r="G6" s="154"/>
      <c r="H6" s="155"/>
      <c r="I6" s="64"/>
      <c r="J6" s="124" t="s">
        <v>32</v>
      </c>
      <c r="K6" s="7">
        <v>250000</v>
      </c>
      <c r="M6" s="25">
        <v>1</v>
      </c>
      <c r="N6" s="42">
        <v>1</v>
      </c>
    </row>
    <row r="7" spans="1:14" ht="21" x14ac:dyDescent="0.3">
      <c r="A7" s="124" t="s">
        <v>26</v>
      </c>
      <c r="B7" s="125">
        <v>26</v>
      </c>
      <c r="C7" s="89">
        <v>3</v>
      </c>
      <c r="D7" s="125">
        <v>29</v>
      </c>
      <c r="E7" s="139" t="s">
        <v>42</v>
      </c>
      <c r="F7" s="139"/>
      <c r="G7" s="139"/>
      <c r="H7" s="140"/>
      <c r="I7" s="64"/>
      <c r="J7" s="124" t="s">
        <v>26</v>
      </c>
      <c r="K7" s="7">
        <v>250000</v>
      </c>
      <c r="M7" s="25">
        <v>1</v>
      </c>
      <c r="N7" s="42">
        <v>1</v>
      </c>
    </row>
    <row r="8" spans="1:14" ht="21" x14ac:dyDescent="0.25">
      <c r="A8" s="124" t="s">
        <v>42</v>
      </c>
      <c r="B8" s="125">
        <v>29</v>
      </c>
      <c r="C8" s="130">
        <v>4</v>
      </c>
      <c r="D8" s="125">
        <v>19</v>
      </c>
      <c r="E8" s="139" t="s">
        <v>39</v>
      </c>
      <c r="F8" s="139"/>
      <c r="G8" s="139"/>
      <c r="H8" s="140"/>
      <c r="I8" s="65"/>
      <c r="J8" s="124" t="s">
        <v>40</v>
      </c>
      <c r="K8" s="7"/>
      <c r="M8" s="25"/>
      <c r="N8" s="42">
        <v>1</v>
      </c>
    </row>
    <row r="9" spans="1:14" ht="21" x14ac:dyDescent="0.25">
      <c r="A9" s="124" t="s">
        <v>44</v>
      </c>
      <c r="B9" s="125">
        <v>23</v>
      </c>
      <c r="C9" s="89">
        <v>5</v>
      </c>
      <c r="D9" s="125">
        <v>29</v>
      </c>
      <c r="E9" s="136" t="s">
        <v>42</v>
      </c>
      <c r="F9" s="134"/>
      <c r="G9" s="134"/>
      <c r="H9" s="135"/>
      <c r="I9" s="65"/>
      <c r="J9" s="124" t="s">
        <v>42</v>
      </c>
      <c r="K9" s="7">
        <v>500000</v>
      </c>
      <c r="M9" s="25">
        <v>2</v>
      </c>
      <c r="N9" s="42">
        <v>1</v>
      </c>
    </row>
    <row r="10" spans="1:14" ht="21" x14ac:dyDescent="0.25">
      <c r="A10" s="124" t="s">
        <v>15</v>
      </c>
      <c r="B10" s="125">
        <v>25</v>
      </c>
      <c r="C10" s="89">
        <v>6</v>
      </c>
      <c r="D10" s="125">
        <v>26</v>
      </c>
      <c r="E10" s="147" t="s">
        <v>75</v>
      </c>
      <c r="F10" s="148"/>
      <c r="G10" s="148"/>
      <c r="H10" s="149"/>
      <c r="I10" s="65"/>
      <c r="J10" s="124" t="s">
        <v>44</v>
      </c>
      <c r="K10" s="7"/>
      <c r="M10" s="25"/>
      <c r="N10" s="42">
        <v>1</v>
      </c>
    </row>
    <row r="11" spans="1:14" ht="21" x14ac:dyDescent="0.25">
      <c r="A11" s="124" t="s">
        <v>62</v>
      </c>
      <c r="B11" s="125">
        <v>24</v>
      </c>
      <c r="C11" s="89">
        <v>7</v>
      </c>
      <c r="D11" s="125">
        <v>36</v>
      </c>
      <c r="E11" s="147" t="s">
        <v>39</v>
      </c>
      <c r="F11" s="148"/>
      <c r="G11" s="148"/>
      <c r="H11" s="149"/>
      <c r="I11" s="65"/>
      <c r="J11" s="124" t="s">
        <v>15</v>
      </c>
      <c r="K11" s="7"/>
      <c r="M11" s="25"/>
      <c r="N11" s="42">
        <v>1</v>
      </c>
    </row>
    <row r="12" spans="1:14" ht="21" x14ac:dyDescent="0.25">
      <c r="A12" s="124" t="s">
        <v>21</v>
      </c>
      <c r="B12" s="125">
        <v>25</v>
      </c>
      <c r="C12" s="89">
        <v>8</v>
      </c>
      <c r="D12" s="125">
        <v>31</v>
      </c>
      <c r="E12" s="139" t="s">
        <v>39</v>
      </c>
      <c r="F12" s="150"/>
      <c r="G12" s="150"/>
      <c r="H12" s="151"/>
      <c r="I12" s="65"/>
      <c r="J12" s="124" t="s">
        <v>62</v>
      </c>
      <c r="K12" s="7">
        <v>250000</v>
      </c>
      <c r="M12" s="25">
        <v>1</v>
      </c>
      <c r="N12" s="42">
        <v>1</v>
      </c>
    </row>
    <row r="13" spans="1:14" ht="21" x14ac:dyDescent="0.25">
      <c r="A13" s="124" t="s">
        <v>61</v>
      </c>
      <c r="B13" s="125">
        <v>21</v>
      </c>
      <c r="C13" s="89">
        <v>9</v>
      </c>
      <c r="D13" s="125">
        <v>33</v>
      </c>
      <c r="E13" s="139" t="s">
        <v>39</v>
      </c>
      <c r="F13" s="150"/>
      <c r="G13" s="150"/>
      <c r="H13" s="151"/>
      <c r="I13" s="65"/>
      <c r="J13" s="124" t="s">
        <v>21</v>
      </c>
      <c r="K13" s="7"/>
      <c r="M13" s="25"/>
      <c r="N13" s="42">
        <v>1</v>
      </c>
    </row>
    <row r="14" spans="1:14" ht="21" x14ac:dyDescent="0.25">
      <c r="A14" s="124" t="s">
        <v>16</v>
      </c>
      <c r="B14" s="125">
        <v>26</v>
      </c>
      <c r="C14" s="89">
        <v>10</v>
      </c>
      <c r="D14" s="125">
        <v>33</v>
      </c>
      <c r="E14" s="136" t="s">
        <v>39</v>
      </c>
      <c r="F14" s="134"/>
      <c r="G14" s="134"/>
      <c r="H14" s="135"/>
      <c r="I14" s="65"/>
      <c r="J14" s="124" t="s">
        <v>61</v>
      </c>
      <c r="K14" s="7"/>
      <c r="M14" s="25"/>
      <c r="N14" s="42">
        <v>1</v>
      </c>
    </row>
    <row r="15" spans="1:14" ht="21" x14ac:dyDescent="0.25">
      <c r="A15" s="124" t="s">
        <v>25</v>
      </c>
      <c r="B15" s="125">
        <v>28</v>
      </c>
      <c r="C15" s="89">
        <v>11</v>
      </c>
      <c r="D15" s="125">
        <v>27</v>
      </c>
      <c r="E15" s="154" t="s">
        <v>71</v>
      </c>
      <c r="F15" s="154"/>
      <c r="G15" s="154"/>
      <c r="H15" s="155"/>
      <c r="I15" s="65"/>
      <c r="J15" s="124" t="s">
        <v>16</v>
      </c>
      <c r="K15" s="7">
        <v>250000</v>
      </c>
      <c r="M15" s="25">
        <v>1</v>
      </c>
      <c r="N15" s="42">
        <v>1</v>
      </c>
    </row>
    <row r="16" spans="1:14" ht="21" x14ac:dyDescent="0.25">
      <c r="A16" s="124" t="s">
        <v>45</v>
      </c>
      <c r="B16" s="125">
        <v>27</v>
      </c>
      <c r="C16" s="89">
        <v>12</v>
      </c>
      <c r="D16" s="125">
        <v>24</v>
      </c>
      <c r="E16" s="154" t="s">
        <v>76</v>
      </c>
      <c r="F16" s="154"/>
      <c r="G16" s="154"/>
      <c r="H16" s="155"/>
      <c r="I16" s="65"/>
      <c r="J16" s="124" t="s">
        <v>25</v>
      </c>
      <c r="K16" s="7"/>
      <c r="M16" s="25"/>
      <c r="N16" s="42">
        <v>1</v>
      </c>
    </row>
    <row r="17" spans="1:15" ht="21" x14ac:dyDescent="0.25">
      <c r="A17" s="124" t="s">
        <v>28</v>
      </c>
      <c r="B17" s="125">
        <v>27</v>
      </c>
      <c r="C17" s="129">
        <v>13</v>
      </c>
      <c r="D17" s="125">
        <v>19</v>
      </c>
      <c r="E17" s="139" t="s">
        <v>39</v>
      </c>
      <c r="F17" s="150"/>
      <c r="G17" s="150"/>
      <c r="H17" s="151"/>
      <c r="I17" s="65"/>
      <c r="J17" s="124" t="s">
        <v>45</v>
      </c>
      <c r="K17" s="7">
        <v>500000</v>
      </c>
      <c r="M17" s="25">
        <v>2</v>
      </c>
      <c r="N17" s="42">
        <v>1</v>
      </c>
    </row>
    <row r="18" spans="1:15" ht="21" x14ac:dyDescent="0.25">
      <c r="C18" s="89">
        <v>14</v>
      </c>
      <c r="D18" s="125"/>
      <c r="E18" s="139"/>
      <c r="F18" s="139"/>
      <c r="G18" s="139"/>
      <c r="H18" s="140"/>
      <c r="I18" s="65"/>
      <c r="J18" s="124" t="s">
        <v>28</v>
      </c>
      <c r="K18" s="7">
        <v>500000</v>
      </c>
      <c r="M18" s="25">
        <v>2</v>
      </c>
      <c r="N18" s="42">
        <v>1</v>
      </c>
    </row>
    <row r="19" spans="1:15" ht="21" x14ac:dyDescent="0.25">
      <c r="A19" s="124"/>
      <c r="B19" s="125"/>
      <c r="C19" s="89">
        <v>15</v>
      </c>
      <c r="D19" s="125"/>
      <c r="E19" s="139"/>
      <c r="F19" s="139"/>
      <c r="G19" s="139"/>
      <c r="H19" s="140"/>
      <c r="I19" s="65"/>
      <c r="J19" s="4"/>
      <c r="K19" s="7"/>
      <c r="M19" s="25"/>
      <c r="N19" s="42">
        <v>1</v>
      </c>
    </row>
    <row r="20" spans="1:15" ht="21" x14ac:dyDescent="0.25">
      <c r="A20" s="124"/>
      <c r="B20" s="125"/>
      <c r="C20" s="89">
        <v>16</v>
      </c>
      <c r="D20" s="125"/>
      <c r="E20" s="139"/>
      <c r="F20" s="139"/>
      <c r="G20" s="139"/>
      <c r="H20" s="140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/>
      <c r="E21" s="172"/>
      <c r="F21" s="172"/>
      <c r="G21" s="172"/>
      <c r="H21" s="173"/>
      <c r="I21" s="65"/>
      <c r="J21" s="4"/>
      <c r="K21" s="7"/>
      <c r="M21" s="25"/>
      <c r="N21" s="42">
        <f>SUM(D5:D21)</f>
        <v>369</v>
      </c>
      <c r="O21" s="41"/>
    </row>
    <row r="22" spans="1:15" ht="21.75" thickTop="1" x14ac:dyDescent="0.25">
      <c r="A22" s="101"/>
      <c r="B22" s="101"/>
      <c r="C22" s="105">
        <v>18</v>
      </c>
      <c r="D22" s="22"/>
      <c r="E22" s="174"/>
      <c r="F22" s="175"/>
      <c r="G22" s="175"/>
      <c r="H22" s="176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25"/>
      <c r="E23" s="147"/>
      <c r="F23" s="148"/>
      <c r="G23" s="148"/>
      <c r="H23" s="149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25"/>
      <c r="E24" s="147"/>
      <c r="F24" s="148"/>
      <c r="G24" s="148"/>
      <c r="H24" s="149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25"/>
      <c r="E25" s="147"/>
      <c r="F25" s="148"/>
      <c r="G25" s="148"/>
      <c r="H25" s="149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25"/>
      <c r="E26" s="136"/>
      <c r="F26" s="137"/>
      <c r="G26" s="137"/>
      <c r="H26" s="138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25"/>
      <c r="E27" s="136"/>
      <c r="F27" s="137"/>
      <c r="G27" s="137"/>
      <c r="H27" s="138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25"/>
      <c r="E28" s="136"/>
      <c r="F28" s="137"/>
      <c r="G28" s="137"/>
      <c r="H28" s="138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25"/>
      <c r="E29" s="136"/>
      <c r="F29" s="137"/>
      <c r="G29" s="137"/>
      <c r="H29" s="138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25"/>
      <c r="E30" s="139"/>
      <c r="F30" s="150"/>
      <c r="G30" s="150"/>
      <c r="H30" s="151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25"/>
      <c r="E31" s="136"/>
      <c r="F31" s="134"/>
      <c r="G31" s="134"/>
      <c r="H31" s="135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25"/>
      <c r="E32" s="136"/>
      <c r="F32" s="137"/>
      <c r="G32" s="137"/>
      <c r="H32" s="138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25"/>
      <c r="E33" s="136"/>
      <c r="F33" s="137"/>
      <c r="G33" s="137"/>
      <c r="H33" s="138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85">
        <v>30</v>
      </c>
      <c r="D34" s="125"/>
      <c r="E34" s="136"/>
      <c r="F34" s="137"/>
      <c r="G34" s="137"/>
      <c r="H34" s="138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85">
        <v>31</v>
      </c>
      <c r="D35" s="125"/>
      <c r="E35" s="136"/>
      <c r="F35" s="137"/>
      <c r="G35" s="137"/>
      <c r="H35" s="138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85">
        <v>32</v>
      </c>
      <c r="D36" s="125"/>
      <c r="E36" s="139"/>
      <c r="F36" s="139"/>
      <c r="G36" s="139"/>
      <c r="H36" s="140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85">
        <v>33</v>
      </c>
      <c r="D37" s="125"/>
      <c r="E37" s="136"/>
      <c r="F37" s="137"/>
      <c r="G37" s="137"/>
      <c r="H37" s="138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28">
        <v>34</v>
      </c>
      <c r="D38" s="126"/>
      <c r="E38" s="177"/>
      <c r="F38" s="177"/>
      <c r="G38" s="177"/>
      <c r="H38" s="178"/>
      <c r="I38" s="65"/>
      <c r="J38" s="6"/>
      <c r="K38" s="8"/>
      <c r="M38" s="32"/>
      <c r="N38" s="42">
        <f>SUM(D22:D38)</f>
        <v>0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</f>
        <v>328</v>
      </c>
      <c r="C40" s="1" t="s">
        <v>69</v>
      </c>
      <c r="D40" s="2">
        <f>SUM(D5:D38)</f>
        <v>369</v>
      </c>
      <c r="E40" s="131"/>
      <c r="F40" s="179"/>
      <c r="G40" s="179"/>
      <c r="H40" s="141"/>
      <c r="I40" s="66"/>
      <c r="J40" s="93" t="s">
        <v>30</v>
      </c>
      <c r="K40" s="9">
        <f>SUM(K5:K38)</f>
        <v>2500000</v>
      </c>
      <c r="M40" s="26">
        <f>SUM(M5:M38)</f>
        <v>10</v>
      </c>
      <c r="N40" s="42">
        <f>SUM(N5:N39)</f>
        <v>384</v>
      </c>
    </row>
    <row r="42" spans="1:15" x14ac:dyDescent="0.25">
      <c r="J42" s="33" t="s">
        <v>66</v>
      </c>
      <c r="K42" s="94"/>
    </row>
    <row r="44" spans="1:15" x14ac:dyDescent="0.25">
      <c r="J44" s="33" t="s">
        <v>67</v>
      </c>
      <c r="K44" s="94">
        <f>SUM(K5:K38)</f>
        <v>2500000</v>
      </c>
    </row>
  </sheetData>
  <sheetProtection algorithmName="SHA-512" hashValue="jjQNRz2P/gEWalS3Saw/2NhTdhvz0fMQzT0gq2fV29HH1DN+INNNV1YC/InOY4cWLZMxXim7psRv3DGcbniEmA==" saltValue="qVRF6S7X0GD5bMDDWjBgiA==" spinCount="100000" sheet="1" objects="1" scenarios="1"/>
  <mergeCells count="42">
    <mergeCell ref="E33:H33"/>
    <mergeCell ref="E34:H34"/>
    <mergeCell ref="E35:H35"/>
    <mergeCell ref="E36:H36"/>
    <mergeCell ref="E37:H37"/>
    <mergeCell ref="J1:K1"/>
    <mergeCell ref="C2:H2"/>
    <mergeCell ref="E3:H3"/>
    <mergeCell ref="J3:K3"/>
    <mergeCell ref="C4:K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'TW 1617'!Druckbereich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Hans-Gerhard Bielstein</cp:lastModifiedBy>
  <cp:lastPrinted>2015-12-01T09:13:12Z</cp:lastPrinted>
  <dcterms:created xsi:type="dcterms:W3CDTF">2015-08-14T21:31:49Z</dcterms:created>
  <dcterms:modified xsi:type="dcterms:W3CDTF">2020-12-21T08:55:04Z</dcterms:modified>
</cp:coreProperties>
</file>