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12D63C1B-92AD-4C62-AD63-030414069B09}" xr6:coauthVersionLast="45" xr6:coauthVersionMax="45" xr10:uidLastSave="{00000000-0000-0000-0000-000000000000}"/>
  <bookViews>
    <workbookView xWindow="-120" yWindow="-120" windowWidth="24240" windowHeight="13140" firstSheet="3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  <sheet name="TW 19  20" sheetId="7" r:id="rId7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" i="7" l="1"/>
  <c r="B40" i="7" l="1"/>
  <c r="K44" i="7" l="1"/>
  <c r="M40" i="7" l="1"/>
  <c r="K40" i="7"/>
  <c r="D40" i="7"/>
  <c r="N38" i="7"/>
  <c r="N21" i="7"/>
  <c r="J1" i="7"/>
  <c r="N40" i="7" l="1"/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A7" i="6" s="1"/>
  <c r="L21" i="5"/>
  <c r="A3" i="6" s="1"/>
  <c r="A4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Hans-Gerhard Bielstein</author>
  </authors>
  <commentList>
    <comment ref="H10" authorId="0" shapeId="0" xr:uid="{5483DA0A-E3E4-4073-9339-7B3609A30FCD}">
      <text>
        <r>
          <rPr>
            <b/>
            <sz val="10"/>
            <color indexed="81"/>
            <rFont val="Segoe UI"/>
            <charset val="1"/>
          </rPr>
          <t>Hans-Gerhard Bielstein:</t>
        </r>
        <r>
          <rPr>
            <sz val="10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<sst xmlns="http://schemas.openxmlformats.org/spreadsheetml/2006/main" count="270" uniqueCount="75">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</sst>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1"/>
      <name val="Segoe UI"/>
      <charset val="1"/>
    </font>
    <font>
      <b/>
      <sz val="10"/>
      <color indexed="81"/>
      <name val="Segoe UI"/>
      <charset val="1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1" t="s">
        <v>10</v>
      </c>
      <c r="B1" s="152"/>
      <c r="C1" s="152"/>
      <c r="D1" s="152"/>
      <c r="E1" s="152"/>
      <c r="F1" s="153"/>
      <c r="G1" s="10"/>
      <c r="H1" s="157">
        <f ca="1">TODAY()</f>
        <v>43990</v>
      </c>
      <c r="I1" s="158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48" t="s">
        <v>2</v>
      </c>
      <c r="D3" s="148"/>
      <c r="E3" s="148"/>
      <c r="F3" s="149"/>
      <c r="G3" s="19"/>
      <c r="H3" s="150" t="s">
        <v>3</v>
      </c>
      <c r="I3" s="149"/>
      <c r="J3" s="27"/>
      <c r="K3" s="24" t="s">
        <v>5</v>
      </c>
    </row>
    <row r="4" spans="1:12" ht="6" customHeight="1" thickBot="1" x14ac:dyDescent="0.3">
      <c r="A4" s="159"/>
      <c r="B4" s="159"/>
      <c r="C4" s="159"/>
      <c r="D4" s="159"/>
      <c r="E4" s="159"/>
      <c r="F4" s="159"/>
      <c r="G4" s="159"/>
      <c r="H4" s="159"/>
      <c r="I4" s="160"/>
      <c r="J4" s="28"/>
    </row>
    <row r="5" spans="1:12" ht="21" x14ac:dyDescent="0.25">
      <c r="A5" s="20">
        <v>1</v>
      </c>
      <c r="B5" s="3">
        <v>26</v>
      </c>
      <c r="C5" s="154" t="s">
        <v>12</v>
      </c>
      <c r="D5" s="155"/>
      <c r="E5" s="155"/>
      <c r="F5" s="156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46" t="s">
        <v>21</v>
      </c>
      <c r="D6" s="146"/>
      <c r="E6" s="146"/>
      <c r="F6" s="147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42" t="s">
        <v>22</v>
      </c>
      <c r="D7" s="142"/>
      <c r="E7" s="142"/>
      <c r="F7" s="143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31" t="s">
        <v>23</v>
      </c>
      <c r="D8" s="131"/>
      <c r="E8" s="131"/>
      <c r="F8" s="132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28" t="s">
        <v>24</v>
      </c>
      <c r="D9" s="126"/>
      <c r="E9" s="126"/>
      <c r="F9" s="127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39" t="s">
        <v>29</v>
      </c>
      <c r="D10" s="140"/>
      <c r="E10" s="140"/>
      <c r="F10" s="141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39" t="s">
        <v>29</v>
      </c>
      <c r="D11" s="140"/>
      <c r="E11" s="140"/>
      <c r="F11" s="141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42" t="s">
        <v>22</v>
      </c>
      <c r="D12" s="142"/>
      <c r="E12" s="142"/>
      <c r="F12" s="143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42" t="s">
        <v>22</v>
      </c>
      <c r="D13" s="142"/>
      <c r="E13" s="142"/>
      <c r="F13" s="143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42" t="s">
        <v>22</v>
      </c>
      <c r="D14" s="142"/>
      <c r="E14" s="142"/>
      <c r="F14" s="143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46" t="s">
        <v>32</v>
      </c>
      <c r="D15" s="146"/>
      <c r="E15" s="146"/>
      <c r="F15" s="147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46" t="s">
        <v>33</v>
      </c>
      <c r="D16" s="146"/>
      <c r="E16" s="146"/>
      <c r="F16" s="147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42" t="s">
        <v>22</v>
      </c>
      <c r="D17" s="142"/>
      <c r="E17" s="142"/>
      <c r="F17" s="143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31" t="s">
        <v>22</v>
      </c>
      <c r="D18" s="131"/>
      <c r="E18" s="131"/>
      <c r="F18" s="132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42" t="s">
        <v>22</v>
      </c>
      <c r="D19" s="142"/>
      <c r="E19" s="142"/>
      <c r="F19" s="143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42" t="s">
        <v>22</v>
      </c>
      <c r="D20" s="142"/>
      <c r="E20" s="142"/>
      <c r="F20" s="143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44" t="s">
        <v>22</v>
      </c>
      <c r="D21" s="144"/>
      <c r="E21" s="144"/>
      <c r="F21" s="145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36" t="s">
        <v>22</v>
      </c>
      <c r="D22" s="137"/>
      <c r="E22" s="137"/>
      <c r="F22" s="138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25" t="s">
        <v>22</v>
      </c>
      <c r="D23" s="126"/>
      <c r="E23" s="126"/>
      <c r="F23" s="127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25" t="s">
        <v>22</v>
      </c>
      <c r="D24" s="126"/>
      <c r="E24" s="126"/>
      <c r="F24" s="127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39" t="s">
        <v>32</v>
      </c>
      <c r="D25" s="140"/>
      <c r="E25" s="140"/>
      <c r="F25" s="141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25" t="s">
        <v>22</v>
      </c>
      <c r="D26" s="126"/>
      <c r="E26" s="126"/>
      <c r="F26" s="127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25" t="s">
        <v>22</v>
      </c>
      <c r="D27" s="126"/>
      <c r="E27" s="126"/>
      <c r="F27" s="127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28" t="s">
        <v>32</v>
      </c>
      <c r="D28" s="129"/>
      <c r="E28" s="129"/>
      <c r="F28" s="130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25" t="s">
        <v>22</v>
      </c>
      <c r="D29" s="126"/>
      <c r="E29" s="126"/>
      <c r="F29" s="127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25" t="s">
        <v>22</v>
      </c>
      <c r="D30" s="126"/>
      <c r="E30" s="126"/>
      <c r="F30" s="127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25" t="s">
        <v>22</v>
      </c>
      <c r="D31" s="126"/>
      <c r="E31" s="126"/>
      <c r="F31" s="127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25" t="s">
        <v>22</v>
      </c>
      <c r="D32" s="126"/>
      <c r="E32" s="126"/>
      <c r="F32" s="127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25" t="s">
        <v>22</v>
      </c>
      <c r="D33" s="126"/>
      <c r="E33" s="126"/>
      <c r="F33" s="127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25" t="s">
        <v>22</v>
      </c>
      <c r="D34" s="126"/>
      <c r="E34" s="126"/>
      <c r="F34" s="127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28" t="s">
        <v>32</v>
      </c>
      <c r="D35" s="129"/>
      <c r="E35" s="129"/>
      <c r="F35" s="130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31" t="s">
        <v>35</v>
      </c>
      <c r="D36" s="131"/>
      <c r="E36" s="131"/>
      <c r="F36" s="132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25" t="s">
        <v>22</v>
      </c>
      <c r="D37" s="126"/>
      <c r="E37" s="126"/>
      <c r="F37" s="127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34" t="s">
        <v>22</v>
      </c>
      <c r="D38" s="134"/>
      <c r="E38" s="134"/>
      <c r="F38" s="135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23" t="s">
        <v>31</v>
      </c>
      <c r="D40" s="124"/>
      <c r="E40" s="123">
        <f xml:space="preserve"> K40</f>
        <v>33</v>
      </c>
      <c r="F40" s="133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61" t="s">
        <v>8</v>
      </c>
      <c r="C3" s="161"/>
      <c r="D3" s="161"/>
      <c r="E3" s="161"/>
      <c r="W3" s="33">
        <v>1</v>
      </c>
      <c r="X3" s="33">
        <v>28</v>
      </c>
    </row>
    <row r="4" spans="1:24" ht="21" x14ac:dyDescent="0.25">
      <c r="A4" s="36">
        <f>A3/17</f>
        <v>24</v>
      </c>
      <c r="B4" s="161" t="s">
        <v>6</v>
      </c>
      <c r="C4" s="161"/>
      <c r="D4" s="161"/>
      <c r="E4" s="16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61" t="s">
        <v>9</v>
      </c>
      <c r="C6" s="161"/>
      <c r="D6" s="161"/>
      <c r="E6" s="161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61" t="s">
        <v>6</v>
      </c>
      <c r="C7" s="161"/>
      <c r="D7" s="161"/>
      <c r="E7" s="16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61" t="s">
        <v>13</v>
      </c>
      <c r="C9" s="161"/>
      <c r="D9" s="161"/>
      <c r="E9" s="161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61" t="s">
        <v>6</v>
      </c>
      <c r="C10" s="161"/>
      <c r="D10" s="161"/>
      <c r="E10" s="16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43990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1" t="s">
        <v>37</v>
      </c>
      <c r="B1" s="152"/>
      <c r="C1" s="152"/>
      <c r="D1" s="152"/>
      <c r="E1" s="152"/>
      <c r="F1" s="153"/>
      <c r="G1" s="67"/>
      <c r="H1" s="157">
        <f ca="1">TODAY()</f>
        <v>43990</v>
      </c>
      <c r="I1" s="158"/>
    </row>
    <row r="2" spans="1:12" ht="12.75" customHeight="1" thickBot="1" x14ac:dyDescent="0.45">
      <c r="A2" s="163"/>
      <c r="B2" s="163"/>
      <c r="C2" s="163"/>
      <c r="D2" s="163"/>
      <c r="E2" s="163"/>
      <c r="F2" s="163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48" t="s">
        <v>2</v>
      </c>
      <c r="D3" s="148"/>
      <c r="E3" s="148"/>
      <c r="F3" s="149"/>
      <c r="G3" s="68"/>
      <c r="H3" s="150" t="s">
        <v>3</v>
      </c>
      <c r="I3" s="149"/>
      <c r="J3" s="62"/>
      <c r="K3" s="24" t="s">
        <v>5</v>
      </c>
    </row>
    <row r="4" spans="1:12" ht="12.75" customHeight="1" thickBot="1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12" ht="21" x14ac:dyDescent="0.25">
      <c r="A5" s="75">
        <v>1</v>
      </c>
      <c r="B5" s="3">
        <v>15</v>
      </c>
      <c r="C5" s="154" t="s">
        <v>39</v>
      </c>
      <c r="D5" s="155"/>
      <c r="E5" s="155"/>
      <c r="F5" s="156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46" t="s">
        <v>40</v>
      </c>
      <c r="D6" s="146"/>
      <c r="E6" s="146"/>
      <c r="F6" s="147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31" t="s">
        <v>39</v>
      </c>
      <c r="D7" s="131"/>
      <c r="E7" s="131"/>
      <c r="F7" s="132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31" t="s">
        <v>39</v>
      </c>
      <c r="D8" s="131"/>
      <c r="E8" s="131"/>
      <c r="F8" s="132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28" t="s">
        <v>39</v>
      </c>
      <c r="D9" s="126"/>
      <c r="E9" s="126"/>
      <c r="F9" s="127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39" t="s">
        <v>39</v>
      </c>
      <c r="D10" s="140"/>
      <c r="E10" s="140"/>
      <c r="F10" s="141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39" t="s">
        <v>41</v>
      </c>
      <c r="D11" s="140"/>
      <c r="E11" s="140"/>
      <c r="F11" s="141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31" t="s">
        <v>39</v>
      </c>
      <c r="D12" s="142"/>
      <c r="E12" s="142"/>
      <c r="F12" s="143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31" t="s">
        <v>39</v>
      </c>
      <c r="D13" s="142"/>
      <c r="E13" s="142"/>
      <c r="F13" s="143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31" t="s">
        <v>39</v>
      </c>
      <c r="D14" s="131"/>
      <c r="E14" s="131"/>
      <c r="F14" s="132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46" t="s">
        <v>39</v>
      </c>
      <c r="D15" s="146"/>
      <c r="E15" s="146"/>
      <c r="F15" s="147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46" t="s">
        <v>39</v>
      </c>
      <c r="D16" s="146"/>
      <c r="E16" s="146"/>
      <c r="F16" s="147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31" t="s">
        <v>43</v>
      </c>
      <c r="D17" s="142"/>
      <c r="E17" s="142"/>
      <c r="F17" s="143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39" t="s">
        <v>41</v>
      </c>
      <c r="D18" s="140"/>
      <c r="E18" s="140"/>
      <c r="F18" s="141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31" t="s">
        <v>46</v>
      </c>
      <c r="D19" s="131"/>
      <c r="E19" s="131"/>
      <c r="F19" s="132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31" t="s">
        <v>39</v>
      </c>
      <c r="D20" s="131"/>
      <c r="E20" s="131"/>
      <c r="F20" s="132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64" t="s">
        <v>39</v>
      </c>
      <c r="D21" s="164"/>
      <c r="E21" s="164"/>
      <c r="F21" s="165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66" t="s">
        <v>39</v>
      </c>
      <c r="D22" s="167"/>
      <c r="E22" s="167"/>
      <c r="F22" s="16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39" t="s">
        <v>39</v>
      </c>
      <c r="D23" s="140"/>
      <c r="E23" s="140"/>
      <c r="F23" s="141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39" t="s">
        <v>39</v>
      </c>
      <c r="D24" s="140"/>
      <c r="E24" s="140"/>
      <c r="F24" s="141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39" t="s">
        <v>39</v>
      </c>
      <c r="D25" s="140"/>
      <c r="E25" s="140"/>
      <c r="F25" s="141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28" t="s">
        <v>39</v>
      </c>
      <c r="D26" s="129"/>
      <c r="E26" s="129"/>
      <c r="F26" s="130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28" t="s">
        <v>39</v>
      </c>
      <c r="D27" s="129"/>
      <c r="E27" s="129"/>
      <c r="F27" s="130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28" t="s">
        <v>39</v>
      </c>
      <c r="D28" s="129"/>
      <c r="E28" s="129"/>
      <c r="F28" s="130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28" t="s">
        <v>39</v>
      </c>
      <c r="D29" s="129"/>
      <c r="E29" s="129"/>
      <c r="F29" s="130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39" t="s">
        <v>41</v>
      </c>
      <c r="D30" s="140"/>
      <c r="E30" s="140"/>
      <c r="F30" s="141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28" t="s">
        <v>48</v>
      </c>
      <c r="D31" s="126"/>
      <c r="E31" s="126"/>
      <c r="F31" s="127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28" t="s">
        <v>40</v>
      </c>
      <c r="D32" s="129"/>
      <c r="E32" s="129"/>
      <c r="F32" s="130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28" t="s">
        <v>39</v>
      </c>
      <c r="D33" s="129"/>
      <c r="E33" s="129"/>
      <c r="F33" s="130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28" t="s">
        <v>40</v>
      </c>
      <c r="D34" s="129"/>
      <c r="E34" s="129"/>
      <c r="F34" s="130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28" t="s">
        <v>39</v>
      </c>
      <c r="D35" s="129"/>
      <c r="E35" s="129"/>
      <c r="F35" s="130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31" t="s">
        <v>39</v>
      </c>
      <c r="D36" s="131"/>
      <c r="E36" s="131"/>
      <c r="F36" s="13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28" t="s">
        <v>39</v>
      </c>
      <c r="D37" s="129"/>
      <c r="E37" s="129"/>
      <c r="F37" s="130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69" t="s">
        <v>39</v>
      </c>
      <c r="D38" s="169"/>
      <c r="E38" s="169"/>
      <c r="F38" s="170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23" t="s">
        <v>31</v>
      </c>
      <c r="D40" s="124"/>
      <c r="E40" s="123">
        <f xml:space="preserve"> K40</f>
        <v>26</v>
      </c>
      <c r="F40" s="133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61" t="s">
        <v>8</v>
      </c>
      <c r="C3" s="161"/>
      <c r="D3" s="161"/>
      <c r="E3" s="161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61" t="s">
        <v>6</v>
      </c>
      <c r="C4" s="161"/>
      <c r="D4" s="161"/>
      <c r="E4" s="16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61" t="s">
        <v>9</v>
      </c>
      <c r="C6" s="161"/>
      <c r="D6" s="161"/>
      <c r="E6" s="161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61" t="s">
        <v>6</v>
      </c>
      <c r="C7" s="161"/>
      <c r="D7" s="161"/>
      <c r="E7" s="16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61" t="s">
        <v>38</v>
      </c>
      <c r="C9" s="161"/>
      <c r="D9" s="161"/>
      <c r="E9" s="161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61" t="s">
        <v>6</v>
      </c>
      <c r="C10" s="161"/>
      <c r="D10" s="161"/>
      <c r="E10" s="16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43990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activeCell="C13" sqref="C13:F13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1" t="s">
        <v>54</v>
      </c>
      <c r="B1" s="152"/>
      <c r="C1" s="152"/>
      <c r="D1" s="152"/>
      <c r="E1" s="152"/>
      <c r="F1" s="153"/>
      <c r="G1" s="67"/>
      <c r="H1" s="157">
        <f ca="1">TODAY()</f>
        <v>43990</v>
      </c>
      <c r="I1" s="158"/>
    </row>
    <row r="2" spans="1:12" ht="7.5" customHeight="1" thickBot="1" x14ac:dyDescent="0.45">
      <c r="A2" s="163"/>
      <c r="B2" s="163"/>
      <c r="C2" s="163"/>
      <c r="D2" s="163"/>
      <c r="E2" s="163"/>
      <c r="F2" s="163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48" t="s">
        <v>2</v>
      </c>
      <c r="D3" s="148"/>
      <c r="E3" s="148"/>
      <c r="F3" s="149"/>
      <c r="G3" s="68"/>
      <c r="H3" s="150" t="s">
        <v>3</v>
      </c>
      <c r="I3" s="149"/>
      <c r="J3" s="62"/>
      <c r="K3" s="24" t="s">
        <v>5</v>
      </c>
    </row>
    <row r="4" spans="1:12" ht="3.75" customHeight="1" thickBot="1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12" ht="21" x14ac:dyDescent="0.25">
      <c r="A5" s="75">
        <v>1</v>
      </c>
      <c r="B5" s="3">
        <v>23</v>
      </c>
      <c r="C5" s="154" t="s">
        <v>44</v>
      </c>
      <c r="D5" s="155"/>
      <c r="E5" s="155"/>
      <c r="F5" s="156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46" t="s">
        <v>14</v>
      </c>
      <c r="D6" s="146"/>
      <c r="E6" s="146"/>
      <c r="F6" s="147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31" t="s">
        <v>39</v>
      </c>
      <c r="D7" s="131"/>
      <c r="E7" s="131"/>
      <c r="F7" s="132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31" t="s">
        <v>56</v>
      </c>
      <c r="D8" s="131"/>
      <c r="E8" s="131"/>
      <c r="F8" s="132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28" t="s">
        <v>57</v>
      </c>
      <c r="D9" s="126"/>
      <c r="E9" s="126"/>
      <c r="F9" s="127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39" t="s">
        <v>39</v>
      </c>
      <c r="D10" s="140"/>
      <c r="E10" s="140"/>
      <c r="F10" s="141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39" t="s">
        <v>45</v>
      </c>
      <c r="D11" s="140"/>
      <c r="E11" s="140"/>
      <c r="F11" s="141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31" t="s">
        <v>39</v>
      </c>
      <c r="D12" s="142"/>
      <c r="E12" s="142"/>
      <c r="F12" s="143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31" t="s">
        <v>39</v>
      </c>
      <c r="D13" s="142"/>
      <c r="E13" s="142"/>
      <c r="F13" s="143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28" t="s">
        <v>57</v>
      </c>
      <c r="D14" s="126"/>
      <c r="E14" s="126"/>
      <c r="F14" s="127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46" t="s">
        <v>39</v>
      </c>
      <c r="D15" s="146"/>
      <c r="E15" s="146"/>
      <c r="F15" s="147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46" t="s">
        <v>39</v>
      </c>
      <c r="D16" s="146"/>
      <c r="E16" s="146"/>
      <c r="F16" s="147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31" t="s">
        <v>39</v>
      </c>
      <c r="D17" s="142"/>
      <c r="E17" s="142"/>
      <c r="F17" s="143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31" t="s">
        <v>56</v>
      </c>
      <c r="D18" s="131"/>
      <c r="E18" s="131"/>
      <c r="F18" s="132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31" t="s">
        <v>58</v>
      </c>
      <c r="D19" s="131"/>
      <c r="E19" s="131"/>
      <c r="F19" s="132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31" t="s">
        <v>44</v>
      </c>
      <c r="D20" s="131"/>
      <c r="E20" s="131"/>
      <c r="F20" s="132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64" t="s">
        <v>39</v>
      </c>
      <c r="D21" s="164"/>
      <c r="E21" s="164"/>
      <c r="F21" s="165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66" t="s">
        <v>59</v>
      </c>
      <c r="D22" s="167"/>
      <c r="E22" s="167"/>
      <c r="F22" s="16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39" t="s">
        <v>39</v>
      </c>
      <c r="D23" s="140"/>
      <c r="E23" s="140"/>
      <c r="F23" s="141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39" t="s">
        <v>44</v>
      </c>
      <c r="D24" s="140"/>
      <c r="E24" s="140"/>
      <c r="F24" s="141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39" t="s">
        <v>39</v>
      </c>
      <c r="D25" s="140"/>
      <c r="E25" s="140"/>
      <c r="F25" s="141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28" t="s">
        <v>39</v>
      </c>
      <c r="D26" s="129"/>
      <c r="E26" s="129"/>
      <c r="F26" s="130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28" t="s">
        <v>39</v>
      </c>
      <c r="D27" s="129"/>
      <c r="E27" s="129"/>
      <c r="F27" s="130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28" t="s">
        <v>39</v>
      </c>
      <c r="D28" s="129"/>
      <c r="E28" s="129"/>
      <c r="F28" s="130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28" t="s">
        <v>39</v>
      </c>
      <c r="D29" s="129"/>
      <c r="E29" s="129"/>
      <c r="F29" s="130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39" t="s">
        <v>39</v>
      </c>
      <c r="D30" s="140"/>
      <c r="E30" s="140"/>
      <c r="F30" s="141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28" t="s">
        <v>39</v>
      </c>
      <c r="D31" s="126"/>
      <c r="E31" s="126"/>
      <c r="F31" s="127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28" t="s">
        <v>39</v>
      </c>
      <c r="D32" s="129"/>
      <c r="E32" s="129"/>
      <c r="F32" s="130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28" t="s">
        <v>39</v>
      </c>
      <c r="D33" s="129"/>
      <c r="E33" s="129"/>
      <c r="F33" s="130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28" t="s">
        <v>39</v>
      </c>
      <c r="D34" s="129"/>
      <c r="E34" s="129"/>
      <c r="F34" s="130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28" t="s">
        <v>39</v>
      </c>
      <c r="D35" s="129"/>
      <c r="E35" s="129"/>
      <c r="F35" s="130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31" t="s">
        <v>39</v>
      </c>
      <c r="D36" s="131"/>
      <c r="E36" s="131"/>
      <c r="F36" s="13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28" t="s">
        <v>45</v>
      </c>
      <c r="D37" s="129"/>
      <c r="E37" s="129"/>
      <c r="F37" s="130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69" t="s">
        <v>39</v>
      </c>
      <c r="D38" s="169"/>
      <c r="E38" s="169"/>
      <c r="F38" s="170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23" t="s">
        <v>31</v>
      </c>
      <c r="D40" s="124"/>
      <c r="E40" s="123">
        <f xml:space="preserve"> K40</f>
        <v>19</v>
      </c>
      <c r="F40" s="133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A3" sqref="A3:A10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1819'!L21</f>
        <v>464</v>
      </c>
      <c r="B3" s="161" t="s">
        <v>8</v>
      </c>
      <c r="C3" s="161"/>
      <c r="D3" s="161"/>
      <c r="E3" s="161"/>
      <c r="W3" s="33">
        <v>1</v>
      </c>
      <c r="X3" s="33">
        <v>28</v>
      </c>
    </row>
    <row r="4" spans="1:24" ht="21" x14ac:dyDescent="0.25">
      <c r="A4" s="36">
        <f>A3/17</f>
        <v>27.294117647058822</v>
      </c>
      <c r="B4" s="161" t="s">
        <v>6</v>
      </c>
      <c r="C4" s="161"/>
      <c r="D4" s="161"/>
      <c r="E4" s="16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1819'!L38</f>
        <v>508</v>
      </c>
      <c r="B6" s="161" t="s">
        <v>9</v>
      </c>
      <c r="C6" s="161"/>
      <c r="D6" s="161"/>
      <c r="E6" s="161"/>
      <c r="W6" s="33">
        <v>4</v>
      </c>
      <c r="X6" s="33">
        <v>31</v>
      </c>
    </row>
    <row r="7" spans="1:24" ht="21" x14ac:dyDescent="0.25">
      <c r="A7" s="36">
        <f>A6/17</f>
        <v>29.882352941176471</v>
      </c>
      <c r="B7" s="161" t="s">
        <v>6</v>
      </c>
      <c r="C7" s="161"/>
      <c r="D7" s="161"/>
      <c r="E7" s="16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1819'!L21+'TW 1819'!L38</f>
        <v>972</v>
      </c>
      <c r="B9" s="161" t="s">
        <v>55</v>
      </c>
      <c r="C9" s="161"/>
      <c r="D9" s="161"/>
      <c r="E9" s="161"/>
      <c r="W9" s="33">
        <v>7</v>
      </c>
      <c r="X9" s="33">
        <v>25</v>
      </c>
    </row>
    <row r="10" spans="1:24" ht="21" x14ac:dyDescent="0.25">
      <c r="A10" s="36">
        <f>A9/34</f>
        <v>28.588235294117649</v>
      </c>
      <c r="B10" s="161" t="s">
        <v>6</v>
      </c>
      <c r="C10" s="161"/>
      <c r="D10" s="161"/>
      <c r="E10" s="16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43990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algorithmName="SHA-512" hashValue="j+BCY/fEaytqBvYtp6dExMgcw+YpvM6yM8BwhRjgv11Xpjc/aC0KJlu+E1mnlQxuD32+1D8UDogUGX78xjjFGA==" saltValue="d8+DknSsyxuyhyhKqDPGyg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tabSelected="1" workbookViewId="0">
      <pane ySplit="1" topLeftCell="A20" activePane="bottomLeft" state="frozen"/>
      <selection pane="bottomLeft" activeCell="E10" sqref="E10:H10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1" t="s">
        <v>71</v>
      </c>
      <c r="B1" s="153"/>
      <c r="C1" s="151" t="s">
        <v>60</v>
      </c>
      <c r="D1" s="152"/>
      <c r="E1" s="152"/>
      <c r="F1" s="152"/>
      <c r="G1" s="152"/>
      <c r="H1" s="153"/>
      <c r="I1" s="67"/>
      <c r="J1" s="157">
        <f ca="1">TODAY()</f>
        <v>43990</v>
      </c>
      <c r="K1" s="158"/>
      <c r="M1" s="116">
        <f ca="1">NOW()</f>
        <v>43990.418210069445</v>
      </c>
    </row>
    <row r="2" spans="1:14" ht="7.5" customHeight="1" thickBot="1" x14ac:dyDescent="0.45">
      <c r="C2" s="163"/>
      <c r="D2" s="163"/>
      <c r="E2" s="163"/>
      <c r="F2" s="163"/>
      <c r="G2" s="163"/>
      <c r="H2" s="163"/>
      <c r="I2" s="62"/>
      <c r="J2" s="62"/>
      <c r="K2" s="62"/>
    </row>
    <row r="3" spans="1:14" ht="27" thickBot="1" x14ac:dyDescent="0.45">
      <c r="A3" s="24" t="s">
        <v>61</v>
      </c>
      <c r="B3" s="94" t="s">
        <v>65</v>
      </c>
      <c r="C3" s="17" t="s">
        <v>0</v>
      </c>
      <c r="D3" s="93" t="s">
        <v>64</v>
      </c>
      <c r="E3" s="148" t="s">
        <v>2</v>
      </c>
      <c r="F3" s="148"/>
      <c r="G3" s="148"/>
      <c r="H3" s="149"/>
      <c r="I3" s="68"/>
      <c r="J3" s="150" t="s">
        <v>66</v>
      </c>
      <c r="K3" s="149"/>
      <c r="L3" s="62"/>
      <c r="M3" s="24" t="s">
        <v>5</v>
      </c>
    </row>
    <row r="4" spans="1:14" ht="3.75" customHeight="1" thickBot="1" x14ac:dyDescent="0.3">
      <c r="A4" s="89"/>
      <c r="B4" s="89"/>
      <c r="C4" s="162"/>
      <c r="D4" s="162"/>
      <c r="E4" s="162"/>
      <c r="F4" s="162"/>
      <c r="G4" s="162"/>
      <c r="H4" s="162"/>
      <c r="I4" s="162"/>
      <c r="J4" s="162"/>
      <c r="K4" s="162"/>
    </row>
    <row r="5" spans="1:14" ht="21" x14ac:dyDescent="0.25">
      <c r="A5" s="95" t="s">
        <v>14</v>
      </c>
      <c r="B5" s="3">
        <v>21</v>
      </c>
      <c r="C5" s="115">
        <v>1</v>
      </c>
      <c r="D5" s="3">
        <v>30</v>
      </c>
      <c r="E5" s="154" t="s">
        <v>39</v>
      </c>
      <c r="F5" s="155"/>
      <c r="G5" s="155"/>
      <c r="H5" s="156"/>
      <c r="I5" s="63"/>
      <c r="J5" s="95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5" t="s">
        <v>32</v>
      </c>
      <c r="B6" s="86">
        <v>22</v>
      </c>
      <c r="C6" s="92">
        <v>2</v>
      </c>
      <c r="D6" s="83">
        <v>32</v>
      </c>
      <c r="E6" s="146" t="s">
        <v>39</v>
      </c>
      <c r="F6" s="146"/>
      <c r="G6" s="146"/>
      <c r="H6" s="147"/>
      <c r="I6" s="64"/>
      <c r="J6" s="103" t="s">
        <v>32</v>
      </c>
      <c r="K6" s="7"/>
      <c r="M6" s="25"/>
      <c r="N6" s="42">
        <v>1</v>
      </c>
    </row>
    <row r="7" spans="1:14" ht="21" x14ac:dyDescent="0.3">
      <c r="A7" s="85" t="s">
        <v>26</v>
      </c>
      <c r="B7" s="86">
        <v>22</v>
      </c>
      <c r="C7" s="92">
        <v>3</v>
      </c>
      <c r="D7" s="83">
        <v>31</v>
      </c>
      <c r="E7" s="131" t="s">
        <v>63</v>
      </c>
      <c r="F7" s="131"/>
      <c r="G7" s="131"/>
      <c r="H7" s="132"/>
      <c r="I7" s="64"/>
      <c r="J7" s="103" t="s">
        <v>26</v>
      </c>
      <c r="K7" s="7"/>
      <c r="M7" s="25"/>
      <c r="N7" s="42">
        <v>1</v>
      </c>
    </row>
    <row r="8" spans="1:14" ht="21" x14ac:dyDescent="0.25">
      <c r="A8" s="85" t="s">
        <v>40</v>
      </c>
      <c r="B8" s="86">
        <v>23</v>
      </c>
      <c r="C8" s="92">
        <v>4</v>
      </c>
      <c r="D8" s="83">
        <v>27</v>
      </c>
      <c r="E8" s="131" t="s">
        <v>45</v>
      </c>
      <c r="F8" s="131"/>
      <c r="G8" s="131"/>
      <c r="H8" s="132"/>
      <c r="I8" s="65"/>
      <c r="J8" s="103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102" t="s">
        <v>42</v>
      </c>
      <c r="B9" s="101">
        <v>24</v>
      </c>
      <c r="C9" s="92">
        <v>5</v>
      </c>
      <c r="D9" s="83">
        <v>26</v>
      </c>
      <c r="E9" s="128" t="s">
        <v>28</v>
      </c>
      <c r="F9" s="126"/>
      <c r="G9" s="126"/>
      <c r="H9" s="127"/>
      <c r="I9" s="65"/>
      <c r="J9" s="103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5" t="s">
        <v>44</v>
      </c>
      <c r="B10" s="86">
        <v>24</v>
      </c>
      <c r="C10" s="92">
        <v>6</v>
      </c>
      <c r="D10" s="83">
        <v>30</v>
      </c>
      <c r="E10" s="139" t="s">
        <v>16</v>
      </c>
      <c r="F10" s="140"/>
      <c r="G10" s="140"/>
      <c r="H10" s="141"/>
      <c r="I10" s="65"/>
      <c r="J10" s="103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5" t="s">
        <v>15</v>
      </c>
      <c r="B11" s="86">
        <v>24</v>
      </c>
      <c r="C11" s="92">
        <v>7</v>
      </c>
      <c r="D11" s="83">
        <v>29</v>
      </c>
      <c r="E11" s="139" t="s">
        <v>63</v>
      </c>
      <c r="F11" s="140"/>
      <c r="G11" s="140"/>
      <c r="H11" s="141"/>
      <c r="I11" s="65"/>
      <c r="J11" s="103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5" t="s">
        <v>63</v>
      </c>
      <c r="B12" s="86">
        <v>29</v>
      </c>
      <c r="C12" s="92">
        <v>8</v>
      </c>
      <c r="D12" s="83">
        <v>20</v>
      </c>
      <c r="E12" s="131" t="s">
        <v>39</v>
      </c>
      <c r="F12" s="142"/>
      <c r="G12" s="142"/>
      <c r="H12" s="143"/>
      <c r="I12" s="65"/>
      <c r="J12" s="103" t="s">
        <v>63</v>
      </c>
      <c r="K12" s="7">
        <v>1000000</v>
      </c>
      <c r="M12" s="25">
        <v>4</v>
      </c>
      <c r="N12" s="42">
        <v>1</v>
      </c>
    </row>
    <row r="13" spans="1:14" ht="21" x14ac:dyDescent="0.25">
      <c r="A13" s="85" t="s">
        <v>21</v>
      </c>
      <c r="B13" s="86">
        <v>25</v>
      </c>
      <c r="C13" s="92">
        <v>9</v>
      </c>
      <c r="D13" s="83">
        <v>27</v>
      </c>
      <c r="E13" s="131" t="s">
        <v>72</v>
      </c>
      <c r="F13" s="142"/>
      <c r="G13" s="142"/>
      <c r="H13" s="143"/>
      <c r="I13" s="65"/>
      <c r="J13" s="103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5" t="s">
        <v>62</v>
      </c>
      <c r="B14" s="86">
        <v>25</v>
      </c>
      <c r="C14" s="92">
        <v>10</v>
      </c>
      <c r="D14" s="83">
        <v>35</v>
      </c>
      <c r="E14" s="128" t="s">
        <v>39</v>
      </c>
      <c r="F14" s="126"/>
      <c r="G14" s="126"/>
      <c r="H14" s="127"/>
      <c r="I14" s="65"/>
      <c r="J14" s="103" t="s">
        <v>62</v>
      </c>
      <c r="K14" s="7">
        <v>500000</v>
      </c>
      <c r="M14" s="25">
        <v>2</v>
      </c>
      <c r="N14" s="42">
        <v>1</v>
      </c>
    </row>
    <row r="15" spans="1:14" ht="21" x14ac:dyDescent="0.25">
      <c r="A15" s="85" t="s">
        <v>16</v>
      </c>
      <c r="B15" s="86">
        <v>26</v>
      </c>
      <c r="C15" s="92">
        <v>11</v>
      </c>
      <c r="D15" s="83">
        <v>32</v>
      </c>
      <c r="E15" s="146" t="s">
        <v>39</v>
      </c>
      <c r="F15" s="146"/>
      <c r="G15" s="146"/>
      <c r="H15" s="147"/>
      <c r="I15" s="65"/>
      <c r="J15" s="103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5" t="s">
        <v>25</v>
      </c>
      <c r="B16" s="86">
        <v>0</v>
      </c>
      <c r="C16" s="92">
        <v>12</v>
      </c>
      <c r="D16" s="83">
        <v>34</v>
      </c>
      <c r="E16" s="146" t="s">
        <v>39</v>
      </c>
      <c r="F16" s="146"/>
      <c r="G16" s="146"/>
      <c r="H16" s="147"/>
      <c r="I16" s="65"/>
      <c r="J16" s="103" t="s">
        <v>25</v>
      </c>
      <c r="K16" s="7"/>
      <c r="M16" s="25"/>
      <c r="N16" s="42">
        <v>1</v>
      </c>
    </row>
    <row r="17" spans="1:15" ht="21" x14ac:dyDescent="0.25">
      <c r="A17" s="99" t="s">
        <v>45</v>
      </c>
      <c r="B17" s="98">
        <v>27</v>
      </c>
      <c r="C17" s="92">
        <v>13</v>
      </c>
      <c r="D17" s="83">
        <v>32</v>
      </c>
      <c r="E17" s="131" t="s">
        <v>39</v>
      </c>
      <c r="F17" s="142"/>
      <c r="G17" s="142"/>
      <c r="H17" s="143"/>
      <c r="I17" s="65"/>
      <c r="J17" s="103" t="s">
        <v>45</v>
      </c>
      <c r="K17" s="7">
        <v>750000</v>
      </c>
      <c r="M17" s="25">
        <v>3</v>
      </c>
      <c r="N17" s="42">
        <v>1</v>
      </c>
    </row>
    <row r="18" spans="1:15" ht="21" x14ac:dyDescent="0.25">
      <c r="A18" s="85" t="s">
        <v>28</v>
      </c>
      <c r="B18" s="86">
        <v>27</v>
      </c>
      <c r="C18" s="92">
        <v>14</v>
      </c>
      <c r="D18" s="83">
        <v>26</v>
      </c>
      <c r="E18" s="131" t="s">
        <v>16</v>
      </c>
      <c r="F18" s="131"/>
      <c r="G18" s="131"/>
      <c r="H18" s="132"/>
      <c r="I18" s="65"/>
      <c r="J18" s="103" t="s">
        <v>28</v>
      </c>
      <c r="K18" s="7">
        <v>750000</v>
      </c>
      <c r="M18" s="25">
        <v>3</v>
      </c>
      <c r="N18" s="42">
        <v>1</v>
      </c>
    </row>
    <row r="19" spans="1:15" ht="21" x14ac:dyDescent="0.25">
      <c r="A19" s="85"/>
      <c r="B19" s="86"/>
      <c r="C19" s="92">
        <v>15</v>
      </c>
      <c r="D19" s="83">
        <v>29</v>
      </c>
      <c r="E19" s="131" t="s">
        <v>63</v>
      </c>
      <c r="F19" s="131"/>
      <c r="G19" s="131"/>
      <c r="H19" s="132"/>
      <c r="I19" s="65"/>
      <c r="J19" s="4"/>
      <c r="K19" s="7"/>
      <c r="M19" s="25"/>
      <c r="N19" s="42">
        <v>1</v>
      </c>
    </row>
    <row r="20" spans="1:15" ht="21" x14ac:dyDescent="0.25">
      <c r="A20" s="85"/>
      <c r="B20" s="86"/>
      <c r="C20" s="92">
        <v>16</v>
      </c>
      <c r="D20" s="83">
        <v>31</v>
      </c>
      <c r="E20" s="131" t="s">
        <v>39</v>
      </c>
      <c r="F20" s="131"/>
      <c r="G20" s="131"/>
      <c r="H20" s="132"/>
      <c r="I20" s="65"/>
      <c r="J20" s="61"/>
      <c r="K20" s="7"/>
      <c r="M20" s="25"/>
      <c r="N20" s="42">
        <v>0</v>
      </c>
    </row>
    <row r="21" spans="1:15" ht="21.75" thickBot="1" x14ac:dyDescent="0.3">
      <c r="A21" s="105"/>
      <c r="B21" s="105"/>
      <c r="C21" s="106">
        <v>17</v>
      </c>
      <c r="D21" s="51">
        <v>21</v>
      </c>
      <c r="E21" s="164" t="s">
        <v>14</v>
      </c>
      <c r="F21" s="164"/>
      <c r="G21" s="164"/>
      <c r="H21" s="165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4"/>
      <c r="B22" s="104"/>
      <c r="C22" s="108">
        <v>18</v>
      </c>
      <c r="D22" s="22">
        <v>34</v>
      </c>
      <c r="E22" s="166" t="s">
        <v>39</v>
      </c>
      <c r="F22" s="167"/>
      <c r="G22" s="167"/>
      <c r="H22" s="16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90"/>
      <c r="B23" s="90"/>
      <c r="C23" s="87">
        <v>19</v>
      </c>
      <c r="D23" s="107">
        <v>30</v>
      </c>
      <c r="E23" s="139" t="s">
        <v>39</v>
      </c>
      <c r="F23" s="140"/>
      <c r="G23" s="140"/>
      <c r="H23" s="141"/>
      <c r="I23" s="65"/>
      <c r="J23" s="4"/>
      <c r="K23" s="7"/>
      <c r="M23" s="25"/>
      <c r="N23" s="42">
        <v>0</v>
      </c>
      <c r="O23" s="41"/>
    </row>
    <row r="24" spans="1:15" ht="21" x14ac:dyDescent="0.25">
      <c r="A24" s="90"/>
      <c r="B24" s="90"/>
      <c r="C24" s="87">
        <v>20</v>
      </c>
      <c r="D24" s="110">
        <v>31</v>
      </c>
      <c r="E24" s="139" t="s">
        <v>39</v>
      </c>
      <c r="F24" s="140"/>
      <c r="G24" s="140"/>
      <c r="H24" s="141"/>
      <c r="I24" s="65"/>
      <c r="J24" s="4"/>
      <c r="K24" s="7"/>
      <c r="M24" s="25"/>
      <c r="N24" s="42">
        <v>0</v>
      </c>
      <c r="O24" s="41"/>
    </row>
    <row r="25" spans="1:15" ht="21" x14ac:dyDescent="0.25">
      <c r="A25" s="90"/>
      <c r="B25" s="90"/>
      <c r="C25" s="87">
        <v>21</v>
      </c>
      <c r="D25" s="111">
        <v>23</v>
      </c>
      <c r="E25" s="139" t="s">
        <v>19</v>
      </c>
      <c r="F25" s="140"/>
      <c r="G25" s="140"/>
      <c r="H25" s="141"/>
      <c r="I25" s="65"/>
      <c r="J25" s="4"/>
      <c r="K25" s="7"/>
      <c r="M25" s="25"/>
      <c r="N25" s="42">
        <v>0</v>
      </c>
      <c r="O25" s="41"/>
    </row>
    <row r="26" spans="1:15" ht="21" x14ac:dyDescent="0.25">
      <c r="A26" s="90"/>
      <c r="B26" s="90"/>
      <c r="C26" s="87">
        <v>22</v>
      </c>
      <c r="D26" s="112">
        <v>32</v>
      </c>
      <c r="E26" s="128" t="s">
        <v>39</v>
      </c>
      <c r="F26" s="129"/>
      <c r="G26" s="129"/>
      <c r="H26" s="130"/>
      <c r="I26" s="65"/>
      <c r="J26" s="4"/>
      <c r="K26" s="7"/>
      <c r="M26" s="25"/>
      <c r="N26" s="42">
        <v>0</v>
      </c>
      <c r="O26" s="41"/>
    </row>
    <row r="27" spans="1:15" ht="21" x14ac:dyDescent="0.25">
      <c r="A27" s="90"/>
      <c r="B27" s="90"/>
      <c r="C27" s="87">
        <v>23</v>
      </c>
      <c r="D27" s="113">
        <v>30</v>
      </c>
      <c r="E27" s="128" t="s">
        <v>39</v>
      </c>
      <c r="F27" s="129"/>
      <c r="G27" s="129"/>
      <c r="H27" s="130"/>
      <c r="I27" s="65"/>
      <c r="J27" s="4"/>
      <c r="K27" s="7"/>
      <c r="M27" s="25"/>
      <c r="N27" s="42">
        <v>0</v>
      </c>
      <c r="O27" s="41"/>
    </row>
    <row r="28" spans="1:15" ht="21" x14ac:dyDescent="0.25">
      <c r="A28" s="90"/>
      <c r="B28" s="90"/>
      <c r="C28" s="87">
        <v>24</v>
      </c>
      <c r="D28" s="114">
        <v>29</v>
      </c>
      <c r="E28" s="128" t="s">
        <v>63</v>
      </c>
      <c r="F28" s="129"/>
      <c r="G28" s="129"/>
      <c r="H28" s="130"/>
      <c r="I28" s="65"/>
      <c r="J28" s="4"/>
      <c r="K28" s="7"/>
      <c r="M28" s="25"/>
      <c r="N28" s="42">
        <v>0</v>
      </c>
      <c r="O28" s="41"/>
    </row>
    <row r="29" spans="1:15" ht="21" x14ac:dyDescent="0.25">
      <c r="A29" s="90"/>
      <c r="B29" s="90"/>
      <c r="C29" s="87">
        <v>25</v>
      </c>
      <c r="D29" s="117">
        <v>24</v>
      </c>
      <c r="E29" s="128" t="s">
        <v>73</v>
      </c>
      <c r="F29" s="129"/>
      <c r="G29" s="129"/>
      <c r="H29" s="130"/>
      <c r="I29" s="65"/>
      <c r="J29" s="4"/>
      <c r="K29" s="7"/>
      <c r="M29" s="25"/>
      <c r="N29" s="42">
        <v>0</v>
      </c>
      <c r="O29" s="41"/>
    </row>
    <row r="30" spans="1:15" ht="21" x14ac:dyDescent="0.25">
      <c r="A30" s="90"/>
      <c r="B30" s="90"/>
      <c r="C30" s="87">
        <v>26</v>
      </c>
      <c r="D30" s="118">
        <v>27</v>
      </c>
      <c r="E30" s="131" t="s">
        <v>72</v>
      </c>
      <c r="F30" s="142"/>
      <c r="G30" s="142"/>
      <c r="H30" s="143"/>
      <c r="I30" s="65"/>
      <c r="J30" s="4"/>
      <c r="K30" s="7"/>
      <c r="M30" s="25"/>
      <c r="N30" s="42">
        <v>0</v>
      </c>
      <c r="O30" s="41"/>
    </row>
    <row r="31" spans="1:15" ht="21" x14ac:dyDescent="0.25">
      <c r="A31" s="90"/>
      <c r="B31" s="90"/>
      <c r="C31" s="87">
        <v>27</v>
      </c>
      <c r="D31" s="119">
        <v>32</v>
      </c>
      <c r="E31" s="128" t="s">
        <v>39</v>
      </c>
      <c r="F31" s="126"/>
      <c r="G31" s="126"/>
      <c r="H31" s="127"/>
      <c r="I31" s="65"/>
      <c r="J31" s="4"/>
      <c r="K31" s="7"/>
      <c r="M31" s="25"/>
      <c r="N31" s="42">
        <v>0</v>
      </c>
      <c r="O31" s="41"/>
    </row>
    <row r="32" spans="1:15" ht="21" x14ac:dyDescent="0.25">
      <c r="A32" s="90"/>
      <c r="B32" s="90"/>
      <c r="C32" s="87">
        <v>28</v>
      </c>
      <c r="D32" s="120">
        <v>25</v>
      </c>
      <c r="E32" s="128" t="s">
        <v>74</v>
      </c>
      <c r="F32" s="129"/>
      <c r="G32" s="129"/>
      <c r="H32" s="130"/>
      <c r="I32" s="65"/>
      <c r="J32" s="4"/>
      <c r="K32" s="7"/>
      <c r="M32" s="25"/>
      <c r="N32" s="42">
        <v>0</v>
      </c>
      <c r="O32" s="41"/>
    </row>
    <row r="33" spans="1:15" ht="21" x14ac:dyDescent="0.25">
      <c r="A33" s="90"/>
      <c r="B33" s="90"/>
      <c r="C33" s="87">
        <v>29</v>
      </c>
      <c r="D33" s="121">
        <v>31</v>
      </c>
      <c r="E33" s="128" t="s">
        <v>39</v>
      </c>
      <c r="F33" s="129"/>
      <c r="G33" s="129"/>
      <c r="H33" s="130"/>
      <c r="I33" s="65"/>
      <c r="J33" s="4"/>
      <c r="K33" s="7"/>
      <c r="M33" s="25"/>
      <c r="N33" s="42">
        <v>0</v>
      </c>
      <c r="O33" s="41"/>
    </row>
    <row r="34" spans="1:15" ht="21" x14ac:dyDescent="0.25">
      <c r="A34" s="90"/>
      <c r="B34" s="90"/>
      <c r="C34" s="109">
        <v>30</v>
      </c>
      <c r="D34" s="122">
        <v>21</v>
      </c>
      <c r="E34" s="128" t="s">
        <v>14</v>
      </c>
      <c r="F34" s="129"/>
      <c r="G34" s="129"/>
      <c r="H34" s="130"/>
      <c r="I34" s="65"/>
      <c r="J34" s="4"/>
      <c r="K34" s="7"/>
      <c r="M34" s="25"/>
      <c r="N34" s="42">
        <v>0</v>
      </c>
      <c r="O34" s="41"/>
    </row>
    <row r="35" spans="1:15" ht="21" x14ac:dyDescent="0.25">
      <c r="A35" s="90"/>
      <c r="B35" s="90"/>
      <c r="C35" s="87">
        <v>31</v>
      </c>
      <c r="D35" s="82"/>
      <c r="E35" s="128"/>
      <c r="F35" s="129"/>
      <c r="G35" s="129"/>
      <c r="H35" s="130"/>
      <c r="I35" s="65"/>
      <c r="J35" s="4"/>
      <c r="K35" s="7"/>
      <c r="M35" s="25"/>
      <c r="N35" s="42">
        <v>0</v>
      </c>
      <c r="O35" s="41"/>
    </row>
    <row r="36" spans="1:15" ht="21" x14ac:dyDescent="0.25">
      <c r="A36" s="90"/>
      <c r="B36" s="90"/>
      <c r="C36" s="87">
        <v>32</v>
      </c>
      <c r="D36" s="82"/>
      <c r="E36" s="131"/>
      <c r="F36" s="131"/>
      <c r="G36" s="131"/>
      <c r="H36" s="132"/>
      <c r="I36" s="65"/>
      <c r="J36" s="4"/>
      <c r="K36" s="7"/>
      <c r="M36" s="25"/>
      <c r="N36" s="42">
        <v>0</v>
      </c>
      <c r="O36" s="41"/>
    </row>
    <row r="37" spans="1:15" ht="21" x14ac:dyDescent="0.25">
      <c r="A37" s="90"/>
      <c r="B37" s="90"/>
      <c r="C37" s="87">
        <v>33</v>
      </c>
      <c r="D37" s="82"/>
      <c r="E37" s="128"/>
      <c r="F37" s="129"/>
      <c r="G37" s="129"/>
      <c r="H37" s="130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90"/>
      <c r="B38" s="91"/>
      <c r="C38" s="88">
        <v>34</v>
      </c>
      <c r="D38" s="84"/>
      <c r="E38" s="169"/>
      <c r="F38" s="169"/>
      <c r="G38" s="169"/>
      <c r="H38" s="170"/>
      <c r="I38" s="65"/>
      <c r="J38" s="6"/>
      <c r="K38" s="8"/>
      <c r="M38" s="32"/>
      <c r="N38" s="42">
        <f>SUM(D22:D38)</f>
        <v>369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69</v>
      </c>
      <c r="B40" s="100">
        <f>SUM(B5:B39)</f>
        <v>319</v>
      </c>
      <c r="C40" s="1" t="s">
        <v>70</v>
      </c>
      <c r="D40" s="2">
        <f>SUM(D5:D38)</f>
        <v>861</v>
      </c>
      <c r="E40" s="123"/>
      <c r="F40" s="171"/>
      <c r="G40" s="171"/>
      <c r="H40" s="133"/>
      <c r="I40" s="66"/>
      <c r="J40" s="96" t="s">
        <v>30</v>
      </c>
      <c r="K40" s="9">
        <f>SUM(K5:K38)</f>
        <v>5500000</v>
      </c>
      <c r="M40" s="26">
        <f>SUM(M5:M38)</f>
        <v>22</v>
      </c>
      <c r="N40" s="42">
        <f>SUM(N5:N39)</f>
        <v>876</v>
      </c>
    </row>
    <row r="42" spans="1:15" x14ac:dyDescent="0.25">
      <c r="J42" s="33" t="s">
        <v>67</v>
      </c>
      <c r="K42" s="97">
        <v>700000</v>
      </c>
    </row>
    <row r="44" spans="1:15" x14ac:dyDescent="0.25">
      <c r="J44" s="33" t="s">
        <v>68</v>
      </c>
      <c r="K44" s="97">
        <f>SUM(K5:K38)</f>
        <v>5500000</v>
      </c>
    </row>
  </sheetData>
  <sheetProtection algorithmName="SHA-512" hashValue="bUCqZj5FLYXjslSkcpZnMVjgMNKVDOyXahQY5eOlNd0RuI7P5S9ypIOT1HB30WEF26P6aEkEXmOZpkhm95F3SA==" saltValue="She/78Q9m0y92V0SS+gu6Q==" spinCount="100000" sheet="1" objects="1" scenario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STATISTIK1819</vt:lpstr>
      <vt:lpstr>TW 19  20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2020-06-08T08:03:41Z</dcterms:modified>
</cp:coreProperties>
</file>