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907E816F-FA3E-4B05-BCC9-6A486C8A83AF}" xr6:coauthVersionLast="43" xr6:coauthVersionMax="43" xr10:uidLastSave="{00000000-0000-0000-0000-000000000000}"/>
  <bookViews>
    <workbookView xWindow="330" yWindow="930" windowWidth="12555" windowHeight="11160" firstSheet="3" activeTab="4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STATISTIK1819" sheetId="6" r:id="rId6"/>
  </sheets>
  <definedNames>
    <definedName name="_xlnm.Print_Area" localSheetId="0">'TW 1617'!$A$1:$K$40</definedName>
  </definedNames>
  <calcPr calcId="191029"/>
</workbook>
</file>

<file path=xl/calcChain.xml><?xml version="1.0" encoding="utf-8"?>
<calcChain xmlns="http://schemas.openxmlformats.org/spreadsheetml/2006/main">
  <c r="A7" i="6" l="1"/>
  <c r="A4" i="6" l="1"/>
  <c r="X36" i="6" l="1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0" i="6"/>
  <c r="B15" i="6"/>
  <c r="K40" i="5"/>
  <c r="E40" i="5" s="1"/>
  <c r="I40" i="5"/>
  <c r="B40" i="5"/>
  <c r="L38" i="5"/>
  <c r="A6" i="6" s="1"/>
  <c r="L21" i="5"/>
  <c r="A3" i="6" s="1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A3" i="4"/>
  <c r="A4" i="4" s="1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A9" i="6"/>
  <c r="A10" i="6" s="1"/>
  <c r="M38" i="5"/>
  <c r="L40" i="5"/>
  <c r="M38" i="3"/>
  <c r="A9" i="2"/>
  <c r="A10" i="2" s="1"/>
  <c r="A3" i="2"/>
  <c r="A4" i="2" s="1"/>
  <c r="L40" i="3"/>
  <c r="L40" i="1"/>
  <c r="B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Hans-Gerhard Bielstein</author>
  </authors>
  <commentList>
    <comment ref="H10" authorId="0" shapeId="0" xr:uid="{5483DA0A-E3E4-4073-9339-7B3609A30FCD}">
      <text>
        <r>
          <rPr>
            <b/>
            <sz val="10"/>
            <color indexed="81"/>
            <rFont val="Segoe UI"/>
            <charset val="1"/>
          </rPr>
          <t>Hans-Gerhard Bielstein:</t>
        </r>
        <r>
          <rPr>
            <sz val="10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<sst xmlns="http://schemas.openxmlformats.org/spreadsheetml/2006/main" count="195" uniqueCount="60">
  <si>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</si>
  <si>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</si>
  <si>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</si>
  <si>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</si>
  <si>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</si>
  <si>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</si>
  <si>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</si>
  <si>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</si>
  <si>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</si>
  <si>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</si>
  <si>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</si>
  <si>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</si>
  <si>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</si>
  <si>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</si>
  <si>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</si>
  <si>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</si>
  <si>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</si>
  <si>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</si>
  <si>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</si>
  <si>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</si>
  <si>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</si>
  <si>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</si>
  <si>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</si>
  <si>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</si>
  <si>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</si>
  <si>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</si>
  <si>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</si>
  <si>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</si>
  <si>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</si>
  <si>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</si>
  <si>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</si>
  <si>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</si>
  <si>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</si>
  <si>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</si>
  <si>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</si>
  <si>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</si>
  <si>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</si>
  <si>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</si>
  <si>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</si>
  <si>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</si>
  <si>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</si>
  <si>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</si>
  <si>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</si>
  <si>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</si>
  <si>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</si>
  <si>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</si>
  <si>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</si>
  <si>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</si>
  <si>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</si>
  <si>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</si>
  <si>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</si>
  <si>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</si>
  <si>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</si>
  <si>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</si>
  <si>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</si>
  <si>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1819</t>
    </r>
  </si>
  <si>
    <t>Jessica, Marco</t>
  </si>
  <si>
    <t>Gerlinde, Michael</t>
  </si>
  <si>
    <t>Gerlinde, Jessica, Marco</t>
  </si>
  <si>
    <t>Erhard, Silencer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</si>
</sst>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81"/>
      <name val="Segoe UI"/>
      <charset val="1"/>
    </font>
    <font>
      <b/>
      <sz val="10"/>
      <color indexed="81"/>
      <name val="Segoe UI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85" t="s">
        <v>10</v>
      </c>
      <c r="B1" s="86"/>
      <c r="C1" s="86"/>
      <c r="D1" s="86"/>
      <c r="E1" s="86"/>
      <c r="F1" s="87"/>
      <c r="G1" s="10"/>
      <c r="H1" s="93">
        <f ca="1">TODAY()</f>
        <v>43583</v>
      </c>
      <c r="I1" s="94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82" t="s">
        <v>2</v>
      </c>
      <c r="D3" s="82"/>
      <c r="E3" s="82"/>
      <c r="F3" s="83"/>
      <c r="G3" s="19"/>
      <c r="H3" s="84" t="s">
        <v>3</v>
      </c>
      <c r="I3" s="83"/>
      <c r="J3" s="27"/>
      <c r="K3" s="24" t="s">
        <v>5</v>
      </c>
    </row>
    <row r="4" spans="1:12" ht="6" customHeight="1" thickBot="1" x14ac:dyDescent="0.3">
      <c r="A4" s="95"/>
      <c r="B4" s="95"/>
      <c r="C4" s="95"/>
      <c r="D4" s="95"/>
      <c r="E4" s="95"/>
      <c r="F4" s="95"/>
      <c r="G4" s="95"/>
      <c r="H4" s="95"/>
      <c r="I4" s="96"/>
      <c r="J4" s="28"/>
    </row>
    <row r="5" spans="1:12" ht="21" x14ac:dyDescent="0.25">
      <c r="A5" s="20">
        <v>1</v>
      </c>
      <c r="B5" s="3">
        <v>26</v>
      </c>
      <c r="C5" s="88" t="s">
        <v>12</v>
      </c>
      <c r="D5" s="89"/>
      <c r="E5" s="89"/>
      <c r="F5" s="90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91" t="s">
        <v>21</v>
      </c>
      <c r="D6" s="91"/>
      <c r="E6" s="91"/>
      <c r="F6" s="92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97" t="s">
        <v>22</v>
      </c>
      <c r="D7" s="97"/>
      <c r="E7" s="97"/>
      <c r="F7" s="98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99" t="s">
        <v>23</v>
      </c>
      <c r="D8" s="99"/>
      <c r="E8" s="99"/>
      <c r="F8" s="100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01" t="s">
        <v>24</v>
      </c>
      <c r="D9" s="102"/>
      <c r="E9" s="102"/>
      <c r="F9" s="103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04" t="s">
        <v>29</v>
      </c>
      <c r="D10" s="105"/>
      <c r="E10" s="105"/>
      <c r="F10" s="106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04" t="s">
        <v>29</v>
      </c>
      <c r="D11" s="105"/>
      <c r="E11" s="105"/>
      <c r="F11" s="106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97" t="s">
        <v>22</v>
      </c>
      <c r="D12" s="97"/>
      <c r="E12" s="97"/>
      <c r="F12" s="98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97" t="s">
        <v>22</v>
      </c>
      <c r="D13" s="97"/>
      <c r="E13" s="97"/>
      <c r="F13" s="98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97" t="s">
        <v>22</v>
      </c>
      <c r="D14" s="97"/>
      <c r="E14" s="97"/>
      <c r="F14" s="98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91" t="s">
        <v>32</v>
      </c>
      <c r="D15" s="91"/>
      <c r="E15" s="91"/>
      <c r="F15" s="92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91" t="s">
        <v>33</v>
      </c>
      <c r="D16" s="91"/>
      <c r="E16" s="91"/>
      <c r="F16" s="92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97" t="s">
        <v>22</v>
      </c>
      <c r="D17" s="97"/>
      <c r="E17" s="97"/>
      <c r="F17" s="98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99" t="s">
        <v>22</v>
      </c>
      <c r="D18" s="99"/>
      <c r="E18" s="99"/>
      <c r="F18" s="100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97" t="s">
        <v>22</v>
      </c>
      <c r="D19" s="97"/>
      <c r="E19" s="97"/>
      <c r="F19" s="98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97" t="s">
        <v>22</v>
      </c>
      <c r="D20" s="97"/>
      <c r="E20" s="97"/>
      <c r="F20" s="98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07" t="s">
        <v>22</v>
      </c>
      <c r="D21" s="107"/>
      <c r="E21" s="107"/>
      <c r="F21" s="108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09" t="s">
        <v>22</v>
      </c>
      <c r="D22" s="110"/>
      <c r="E22" s="110"/>
      <c r="F22" s="111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12" t="s">
        <v>22</v>
      </c>
      <c r="D23" s="102"/>
      <c r="E23" s="102"/>
      <c r="F23" s="103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12" t="s">
        <v>22</v>
      </c>
      <c r="D24" s="102"/>
      <c r="E24" s="102"/>
      <c r="F24" s="103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04" t="s">
        <v>32</v>
      </c>
      <c r="D25" s="105"/>
      <c r="E25" s="105"/>
      <c r="F25" s="106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12" t="s">
        <v>22</v>
      </c>
      <c r="D26" s="102"/>
      <c r="E26" s="102"/>
      <c r="F26" s="103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12" t="s">
        <v>22</v>
      </c>
      <c r="D27" s="102"/>
      <c r="E27" s="102"/>
      <c r="F27" s="103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01" t="s">
        <v>32</v>
      </c>
      <c r="D28" s="115"/>
      <c r="E28" s="115"/>
      <c r="F28" s="116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12" t="s">
        <v>22</v>
      </c>
      <c r="D29" s="102"/>
      <c r="E29" s="102"/>
      <c r="F29" s="103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12" t="s">
        <v>22</v>
      </c>
      <c r="D30" s="102"/>
      <c r="E30" s="102"/>
      <c r="F30" s="103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12" t="s">
        <v>22</v>
      </c>
      <c r="D31" s="102"/>
      <c r="E31" s="102"/>
      <c r="F31" s="103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12" t="s">
        <v>22</v>
      </c>
      <c r="D32" s="102"/>
      <c r="E32" s="102"/>
      <c r="F32" s="103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12" t="s">
        <v>22</v>
      </c>
      <c r="D33" s="102"/>
      <c r="E33" s="102"/>
      <c r="F33" s="103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12" t="s">
        <v>22</v>
      </c>
      <c r="D34" s="102"/>
      <c r="E34" s="102"/>
      <c r="F34" s="103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01" t="s">
        <v>32</v>
      </c>
      <c r="D35" s="115"/>
      <c r="E35" s="115"/>
      <c r="F35" s="116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99" t="s">
        <v>35</v>
      </c>
      <c r="D36" s="99"/>
      <c r="E36" s="99"/>
      <c r="F36" s="100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12" t="s">
        <v>22</v>
      </c>
      <c r="D37" s="102"/>
      <c r="E37" s="102"/>
      <c r="F37" s="103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18" t="s">
        <v>22</v>
      </c>
      <c r="D38" s="118"/>
      <c r="E38" s="118"/>
      <c r="F38" s="119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13" t="s">
        <v>31</v>
      </c>
      <c r="D40" s="114"/>
      <c r="E40" s="113">
        <f xml:space="preserve"> K40</f>
        <v>33</v>
      </c>
      <c r="F40" s="117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20" t="s">
        <v>8</v>
      </c>
      <c r="C3" s="120"/>
      <c r="D3" s="120"/>
      <c r="E3" s="120"/>
      <c r="W3" s="33">
        <v>1</v>
      </c>
      <c r="X3" s="33">
        <v>28</v>
      </c>
    </row>
    <row r="4" spans="1:24" ht="21" x14ac:dyDescent="0.25">
      <c r="A4" s="36">
        <f>A3/17</f>
        <v>24</v>
      </c>
      <c r="B4" s="120" t="s">
        <v>6</v>
      </c>
      <c r="C4" s="120"/>
      <c r="D4" s="120"/>
      <c r="E4" s="12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20" t="s">
        <v>9</v>
      </c>
      <c r="C6" s="120"/>
      <c r="D6" s="120"/>
      <c r="E6" s="120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20" t="s">
        <v>6</v>
      </c>
      <c r="C7" s="120"/>
      <c r="D7" s="120"/>
      <c r="E7" s="12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20" t="s">
        <v>13</v>
      </c>
      <c r="C9" s="120"/>
      <c r="D9" s="120"/>
      <c r="E9" s="120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20" t="s">
        <v>6</v>
      </c>
      <c r="C10" s="120"/>
      <c r="D10" s="120"/>
      <c r="E10" s="12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43583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85" t="s">
        <v>37</v>
      </c>
      <c r="B1" s="86"/>
      <c r="C1" s="86"/>
      <c r="D1" s="86"/>
      <c r="E1" s="86"/>
      <c r="F1" s="87"/>
      <c r="G1" s="67"/>
      <c r="H1" s="93">
        <f ca="1">TODAY()</f>
        <v>43583</v>
      </c>
      <c r="I1" s="94"/>
    </row>
    <row r="2" spans="1:12" ht="12.75" customHeight="1" thickBot="1" x14ac:dyDescent="0.45">
      <c r="A2" s="129"/>
      <c r="B2" s="129"/>
      <c r="C2" s="129"/>
      <c r="D2" s="129"/>
      <c r="E2" s="129"/>
      <c r="F2" s="129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82" t="s">
        <v>2</v>
      </c>
      <c r="D3" s="82"/>
      <c r="E3" s="82"/>
      <c r="F3" s="83"/>
      <c r="G3" s="68"/>
      <c r="H3" s="84" t="s">
        <v>3</v>
      </c>
      <c r="I3" s="83"/>
      <c r="J3" s="62"/>
      <c r="K3" s="24" t="s">
        <v>5</v>
      </c>
    </row>
    <row r="4" spans="1:12" ht="12.75" customHeight="1" thickBot="1" x14ac:dyDescent="0.3">
      <c r="A4" s="128"/>
      <c r="B4" s="128"/>
      <c r="C4" s="128"/>
      <c r="D4" s="128"/>
      <c r="E4" s="128"/>
      <c r="F4" s="128"/>
      <c r="G4" s="128"/>
      <c r="H4" s="128"/>
      <c r="I4" s="128"/>
    </row>
    <row r="5" spans="1:12" ht="21" x14ac:dyDescent="0.25">
      <c r="A5" s="75">
        <v>1</v>
      </c>
      <c r="B5" s="3">
        <v>15</v>
      </c>
      <c r="C5" s="88" t="s">
        <v>39</v>
      </c>
      <c r="D5" s="89"/>
      <c r="E5" s="89"/>
      <c r="F5" s="90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91" t="s">
        <v>40</v>
      </c>
      <c r="D6" s="91"/>
      <c r="E6" s="91"/>
      <c r="F6" s="92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99" t="s">
        <v>39</v>
      </c>
      <c r="D7" s="99"/>
      <c r="E7" s="99"/>
      <c r="F7" s="100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99" t="s">
        <v>39</v>
      </c>
      <c r="D8" s="99"/>
      <c r="E8" s="99"/>
      <c r="F8" s="100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01" t="s">
        <v>39</v>
      </c>
      <c r="D9" s="102"/>
      <c r="E9" s="102"/>
      <c r="F9" s="103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04" t="s">
        <v>39</v>
      </c>
      <c r="D10" s="105"/>
      <c r="E10" s="105"/>
      <c r="F10" s="106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04" t="s">
        <v>41</v>
      </c>
      <c r="D11" s="105"/>
      <c r="E11" s="105"/>
      <c r="F11" s="106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99" t="s">
        <v>39</v>
      </c>
      <c r="D12" s="97"/>
      <c r="E12" s="97"/>
      <c r="F12" s="98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99" t="s">
        <v>39</v>
      </c>
      <c r="D13" s="97"/>
      <c r="E13" s="97"/>
      <c r="F13" s="98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99" t="s">
        <v>39</v>
      </c>
      <c r="D14" s="99"/>
      <c r="E14" s="99"/>
      <c r="F14" s="100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91" t="s">
        <v>39</v>
      </c>
      <c r="D15" s="91"/>
      <c r="E15" s="91"/>
      <c r="F15" s="92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91" t="s">
        <v>39</v>
      </c>
      <c r="D16" s="91"/>
      <c r="E16" s="91"/>
      <c r="F16" s="92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99" t="s">
        <v>43</v>
      </c>
      <c r="D17" s="97"/>
      <c r="E17" s="97"/>
      <c r="F17" s="98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04" t="s">
        <v>41</v>
      </c>
      <c r="D18" s="105"/>
      <c r="E18" s="105"/>
      <c r="F18" s="106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99" t="s">
        <v>46</v>
      </c>
      <c r="D19" s="99"/>
      <c r="E19" s="99"/>
      <c r="F19" s="100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99" t="s">
        <v>39</v>
      </c>
      <c r="D20" s="99"/>
      <c r="E20" s="99"/>
      <c r="F20" s="100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23" t="s">
        <v>39</v>
      </c>
      <c r="D21" s="123"/>
      <c r="E21" s="123"/>
      <c r="F21" s="124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25" t="s">
        <v>39</v>
      </c>
      <c r="D22" s="126"/>
      <c r="E22" s="126"/>
      <c r="F22" s="12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04" t="s">
        <v>39</v>
      </c>
      <c r="D23" s="105"/>
      <c r="E23" s="105"/>
      <c r="F23" s="10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04" t="s">
        <v>39</v>
      </c>
      <c r="D24" s="105"/>
      <c r="E24" s="105"/>
      <c r="F24" s="10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04" t="s">
        <v>39</v>
      </c>
      <c r="D25" s="105"/>
      <c r="E25" s="105"/>
      <c r="F25" s="10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01" t="s">
        <v>39</v>
      </c>
      <c r="D26" s="115"/>
      <c r="E26" s="115"/>
      <c r="F26" s="11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01" t="s">
        <v>39</v>
      </c>
      <c r="D27" s="115"/>
      <c r="E27" s="115"/>
      <c r="F27" s="11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01" t="s">
        <v>39</v>
      </c>
      <c r="D28" s="115"/>
      <c r="E28" s="115"/>
      <c r="F28" s="11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01" t="s">
        <v>39</v>
      </c>
      <c r="D29" s="115"/>
      <c r="E29" s="115"/>
      <c r="F29" s="11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04" t="s">
        <v>41</v>
      </c>
      <c r="D30" s="105"/>
      <c r="E30" s="105"/>
      <c r="F30" s="10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01" t="s">
        <v>48</v>
      </c>
      <c r="D31" s="102"/>
      <c r="E31" s="102"/>
      <c r="F31" s="10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01" t="s">
        <v>40</v>
      </c>
      <c r="D32" s="115"/>
      <c r="E32" s="115"/>
      <c r="F32" s="11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01" t="s">
        <v>39</v>
      </c>
      <c r="D33" s="115"/>
      <c r="E33" s="115"/>
      <c r="F33" s="11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01" t="s">
        <v>40</v>
      </c>
      <c r="D34" s="115"/>
      <c r="E34" s="115"/>
      <c r="F34" s="11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01" t="s">
        <v>39</v>
      </c>
      <c r="D35" s="115"/>
      <c r="E35" s="115"/>
      <c r="F35" s="11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99" t="s">
        <v>39</v>
      </c>
      <c r="D36" s="99"/>
      <c r="E36" s="99"/>
      <c r="F36" s="10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01" t="s">
        <v>39</v>
      </c>
      <c r="D37" s="115"/>
      <c r="E37" s="115"/>
      <c r="F37" s="11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21" t="s">
        <v>39</v>
      </c>
      <c r="D38" s="121"/>
      <c r="E38" s="121"/>
      <c r="F38" s="122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13" t="s">
        <v>31</v>
      </c>
      <c r="D40" s="114"/>
      <c r="E40" s="113">
        <f xml:space="preserve"> K40</f>
        <v>26</v>
      </c>
      <c r="F40" s="117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20" t="s">
        <v>8</v>
      </c>
      <c r="C3" s="120"/>
      <c r="D3" s="120"/>
      <c r="E3" s="120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20" t="s">
        <v>6</v>
      </c>
      <c r="C4" s="120"/>
      <c r="D4" s="120"/>
      <c r="E4" s="12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20" t="s">
        <v>9</v>
      </c>
      <c r="C6" s="120"/>
      <c r="D6" s="120"/>
      <c r="E6" s="120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20" t="s">
        <v>6</v>
      </c>
      <c r="C7" s="120"/>
      <c r="D7" s="120"/>
      <c r="E7" s="12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20" t="s">
        <v>38</v>
      </c>
      <c r="C9" s="120"/>
      <c r="D9" s="120"/>
      <c r="E9" s="120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20" t="s">
        <v>6</v>
      </c>
      <c r="C10" s="120"/>
      <c r="D10" s="120"/>
      <c r="E10" s="12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43583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tabSelected="1" topLeftCell="A25" workbookViewId="0">
      <selection activeCell="B36" sqref="B3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85" t="s">
        <v>54</v>
      </c>
      <c r="B1" s="86"/>
      <c r="C1" s="86"/>
      <c r="D1" s="86"/>
      <c r="E1" s="86"/>
      <c r="F1" s="87"/>
      <c r="G1" s="67"/>
      <c r="H1" s="93">
        <f ca="1">TODAY()</f>
        <v>43583</v>
      </c>
      <c r="I1" s="94"/>
    </row>
    <row r="2" spans="1:12" ht="7.5" customHeight="1" thickBot="1" x14ac:dyDescent="0.45">
      <c r="A2" s="129"/>
      <c r="B2" s="129"/>
      <c r="C2" s="129"/>
      <c r="D2" s="129"/>
      <c r="E2" s="129"/>
      <c r="F2" s="129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82" t="s">
        <v>2</v>
      </c>
      <c r="D3" s="82"/>
      <c r="E3" s="82"/>
      <c r="F3" s="83"/>
      <c r="G3" s="68"/>
      <c r="H3" s="84" t="s">
        <v>3</v>
      </c>
      <c r="I3" s="83"/>
      <c r="J3" s="62"/>
      <c r="K3" s="24" t="s">
        <v>5</v>
      </c>
    </row>
    <row r="4" spans="1:12" ht="3.75" customHeight="1" thickBot="1" x14ac:dyDescent="0.3">
      <c r="A4" s="128"/>
      <c r="B4" s="128"/>
      <c r="C4" s="128"/>
      <c r="D4" s="128"/>
      <c r="E4" s="128"/>
      <c r="F4" s="128"/>
      <c r="G4" s="128"/>
      <c r="H4" s="128"/>
      <c r="I4" s="128"/>
    </row>
    <row r="5" spans="1:12" ht="21" x14ac:dyDescent="0.25">
      <c r="A5" s="75">
        <v>1</v>
      </c>
      <c r="B5" s="3">
        <v>23</v>
      </c>
      <c r="C5" s="88" t="s">
        <v>44</v>
      </c>
      <c r="D5" s="89"/>
      <c r="E5" s="89"/>
      <c r="F5" s="90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91" t="s">
        <v>14</v>
      </c>
      <c r="D6" s="91"/>
      <c r="E6" s="91"/>
      <c r="F6" s="92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99" t="s">
        <v>39</v>
      </c>
      <c r="D7" s="99"/>
      <c r="E7" s="99"/>
      <c r="F7" s="100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99" t="s">
        <v>56</v>
      </c>
      <c r="D8" s="99"/>
      <c r="E8" s="99"/>
      <c r="F8" s="100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01" t="s">
        <v>57</v>
      </c>
      <c r="D9" s="102"/>
      <c r="E9" s="102"/>
      <c r="F9" s="103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04" t="s">
        <v>39</v>
      </c>
      <c r="D10" s="105"/>
      <c r="E10" s="105"/>
      <c r="F10" s="106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04" t="s">
        <v>45</v>
      </c>
      <c r="D11" s="105"/>
      <c r="E11" s="105"/>
      <c r="F11" s="106"/>
      <c r="G11" s="65"/>
      <c r="H11" s="55" t="s">
        <v>45</v>
      </c>
      <c r="I11" s="7">
        <v>750000</v>
      </c>
      <c r="K11" s="25">
        <v>3</v>
      </c>
      <c r="L11" s="42">
        <v>1</v>
      </c>
    </row>
    <row r="12" spans="1:12" ht="21" x14ac:dyDescent="0.25">
      <c r="A12" s="76">
        <v>8</v>
      </c>
      <c r="B12" s="5">
        <v>32</v>
      </c>
      <c r="C12" s="99" t="s">
        <v>39</v>
      </c>
      <c r="D12" s="97"/>
      <c r="E12" s="97"/>
      <c r="F12" s="98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99" t="s">
        <v>39</v>
      </c>
      <c r="D13" s="97"/>
      <c r="E13" s="97"/>
      <c r="F13" s="98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01" t="s">
        <v>57</v>
      </c>
      <c r="D14" s="102"/>
      <c r="E14" s="102"/>
      <c r="F14" s="103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91" t="s">
        <v>39</v>
      </c>
      <c r="D15" s="91"/>
      <c r="E15" s="91"/>
      <c r="F15" s="92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91" t="s">
        <v>39</v>
      </c>
      <c r="D16" s="91"/>
      <c r="E16" s="91"/>
      <c r="F16" s="92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99" t="s">
        <v>39</v>
      </c>
      <c r="D17" s="97"/>
      <c r="E17" s="97"/>
      <c r="F17" s="98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99" t="s">
        <v>56</v>
      </c>
      <c r="D18" s="99"/>
      <c r="E18" s="99"/>
      <c r="F18" s="100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99" t="s">
        <v>58</v>
      </c>
      <c r="D19" s="99"/>
      <c r="E19" s="99"/>
      <c r="F19" s="100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99" t="s">
        <v>44</v>
      </c>
      <c r="D20" s="99"/>
      <c r="E20" s="99"/>
      <c r="F20" s="100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23" t="s">
        <v>39</v>
      </c>
      <c r="D21" s="123"/>
      <c r="E21" s="123"/>
      <c r="F21" s="124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25" t="s">
        <v>59</v>
      </c>
      <c r="D22" s="126"/>
      <c r="E22" s="126"/>
      <c r="F22" s="12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04" t="s">
        <v>39</v>
      </c>
      <c r="D23" s="105"/>
      <c r="E23" s="105"/>
      <c r="F23" s="10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04" t="s">
        <v>44</v>
      </c>
      <c r="D24" s="105"/>
      <c r="E24" s="105"/>
      <c r="F24" s="10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04" t="s">
        <v>39</v>
      </c>
      <c r="D25" s="105"/>
      <c r="E25" s="105"/>
      <c r="F25" s="10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01" t="s">
        <v>39</v>
      </c>
      <c r="D26" s="115"/>
      <c r="E26" s="115"/>
      <c r="F26" s="11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01" t="s">
        <v>39</v>
      </c>
      <c r="D27" s="115"/>
      <c r="E27" s="115"/>
      <c r="F27" s="11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01" t="s">
        <v>39</v>
      </c>
      <c r="D28" s="115"/>
      <c r="E28" s="115"/>
      <c r="F28" s="11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01" t="s">
        <v>39</v>
      </c>
      <c r="D29" s="115"/>
      <c r="E29" s="115"/>
      <c r="F29" s="11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04" t="s">
        <v>39</v>
      </c>
      <c r="D30" s="105"/>
      <c r="E30" s="105"/>
      <c r="F30" s="10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01" t="s">
        <v>39</v>
      </c>
      <c r="D31" s="102"/>
      <c r="E31" s="102"/>
      <c r="F31" s="10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01" t="s">
        <v>39</v>
      </c>
      <c r="D32" s="115"/>
      <c r="E32" s="115"/>
      <c r="F32" s="11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01" t="s">
        <v>39</v>
      </c>
      <c r="D33" s="115"/>
      <c r="E33" s="115"/>
      <c r="F33" s="11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01" t="s">
        <v>39</v>
      </c>
      <c r="D34" s="115"/>
      <c r="E34" s="115"/>
      <c r="F34" s="11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01" t="s">
        <v>39</v>
      </c>
      <c r="D35" s="115"/>
      <c r="E35" s="115"/>
      <c r="F35" s="11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/>
      <c r="C36" s="99"/>
      <c r="D36" s="99"/>
      <c r="E36" s="99"/>
      <c r="F36" s="10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/>
      <c r="B37" s="69"/>
      <c r="C37" s="101"/>
      <c r="D37" s="115"/>
      <c r="E37" s="115"/>
      <c r="F37" s="11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/>
      <c r="B38" s="74"/>
      <c r="C38" s="121"/>
      <c r="D38" s="121"/>
      <c r="E38" s="121"/>
      <c r="F38" s="122"/>
      <c r="G38" s="65"/>
      <c r="H38" s="6"/>
      <c r="I38" s="8"/>
      <c r="K38" s="32"/>
      <c r="L38" s="42">
        <f>SUM(B22:B38)</f>
        <v>407</v>
      </c>
      <c r="M38" s="42">
        <f>L21+L38</f>
        <v>871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871</v>
      </c>
      <c r="C40" s="113" t="s">
        <v>31</v>
      </c>
      <c r="D40" s="114"/>
      <c r="E40" s="113">
        <f xml:space="preserve"> K40</f>
        <v>18</v>
      </c>
      <c r="F40" s="117"/>
      <c r="G40" s="66"/>
      <c r="H40" s="40" t="s">
        <v>30</v>
      </c>
      <c r="I40" s="9">
        <f>SUM(I5:I38)</f>
        <v>4500000</v>
      </c>
      <c r="K40" s="26">
        <f>SUM(K5:K38)</f>
        <v>18</v>
      </c>
      <c r="L40" s="42">
        <f>SUM(L5:L39)</f>
        <v>886</v>
      </c>
    </row>
  </sheetData>
  <sheetProtection algorithmName="SHA-512" hashValue="a+8KCiqkt/PFWPf2pKHMet2tNVJQ3QdoiKNJcL4jtKYHJDvgtjk6fWz166Ui9yejBJTIAuQKOuS1MCWwLaSFew==" saltValue="IZ5OPDQ0eN3lAY9KbHowg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X37"/>
  <sheetViews>
    <sheetView workbookViewId="0">
      <selection activeCell="G6" sqref="G6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1819'!L21</f>
        <v>464</v>
      </c>
      <c r="B3" s="120" t="s">
        <v>8</v>
      </c>
      <c r="C3" s="120"/>
      <c r="D3" s="120"/>
      <c r="E3" s="120"/>
      <c r="W3" s="33">
        <v>1</v>
      </c>
      <c r="X3" s="33">
        <v>28</v>
      </c>
    </row>
    <row r="4" spans="1:24" ht="21" x14ac:dyDescent="0.25">
      <c r="A4" s="36">
        <f>A3/17</f>
        <v>27.294117647058822</v>
      </c>
      <c r="B4" s="120" t="s">
        <v>6</v>
      </c>
      <c r="C4" s="120"/>
      <c r="D4" s="120"/>
      <c r="E4" s="12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1819'!L38</f>
        <v>407</v>
      </c>
      <c r="B6" s="120" t="s">
        <v>9</v>
      </c>
      <c r="C6" s="120"/>
      <c r="D6" s="120"/>
      <c r="E6" s="120"/>
      <c r="W6" s="33">
        <v>4</v>
      </c>
      <c r="X6" s="33">
        <v>31</v>
      </c>
    </row>
    <row r="7" spans="1:24" ht="21" x14ac:dyDescent="0.25">
      <c r="A7" s="36">
        <f>A6/14</f>
        <v>29.071428571428573</v>
      </c>
      <c r="B7" s="120" t="s">
        <v>6</v>
      </c>
      <c r="C7" s="120"/>
      <c r="D7" s="120"/>
      <c r="E7" s="12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1819'!L21+'TW 1819'!L38</f>
        <v>871</v>
      </c>
      <c r="B9" s="120" t="s">
        <v>55</v>
      </c>
      <c r="C9" s="120"/>
      <c r="D9" s="120"/>
      <c r="E9" s="120"/>
      <c r="W9" s="33">
        <v>7</v>
      </c>
      <c r="X9" s="33">
        <v>25</v>
      </c>
    </row>
    <row r="10" spans="1:24" ht="21" x14ac:dyDescent="0.25">
      <c r="A10" s="36">
        <f>A9/34</f>
        <v>25.617647058823529</v>
      </c>
      <c r="B10" s="120" t="s">
        <v>6</v>
      </c>
      <c r="C10" s="120"/>
      <c r="D10" s="120"/>
      <c r="E10" s="12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43583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algorithmName="SHA-512" hashValue="KQTX5Lijp84ktpGVlev2UkAsWhFU4flMVe/KDF7qIdamVz+tNpELdEuHXvEP0opip8bB35ZK9HG78+9zZUxN2Q==" saltValue="WowYOL+6bvQ4f8JvG/Fk/Q==" spinCount="100000" sheet="1" objects="1" scenarios="1"/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TW 1617</vt:lpstr>
      <vt:lpstr>STATISTIK 1617</vt:lpstr>
      <vt:lpstr>TW 1718</vt:lpstr>
      <vt:lpstr>STATISTIK1718</vt:lpstr>
      <vt:lpstr>TW 1819</vt:lpstr>
      <vt:lpstr>STATISTIK1819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2019-04-28T18:08:33Z</dcterms:modified>
</cp:coreProperties>
</file>