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730" windowHeight="9780" firstSheet="3" activeTab="4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6"/>
  <c r="X36"/>
  <c r="X35"/>
  <c r="X34"/>
  <c r="X33"/>
  <c r="X32"/>
  <c r="X31"/>
  <c r="X30"/>
  <c r="X29"/>
  <c r="X28"/>
  <c r="X27"/>
  <c r="X26"/>
  <c r="X25"/>
  <c r="X24"/>
  <c r="X23"/>
  <c r="X22"/>
  <c r="X20"/>
  <c r="B15"/>
  <c r="K40" i="5"/>
  <c r="E40" s="1"/>
  <c r="I40"/>
  <c r="B40"/>
  <c r="L38"/>
  <c r="A6" i="6" s="1"/>
  <c r="A7" s="1"/>
  <c r="L21" i="5"/>
  <c r="A3" i="6" s="1"/>
  <c r="H1" i="5"/>
  <c r="X36" i="4"/>
  <c r="X35"/>
  <c r="X34"/>
  <c r="X33"/>
  <c r="X32"/>
  <c r="X31"/>
  <c r="X30"/>
  <c r="X29"/>
  <c r="X28"/>
  <c r="X27"/>
  <c r="X26"/>
  <c r="X25"/>
  <c r="X24"/>
  <c r="X23"/>
  <c r="X22"/>
  <c r="X20"/>
  <c r="B15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4" l="1"/>
  <c r="A10" s="1"/>
  <c r="A6"/>
  <c r="A7" s="1"/>
  <c r="A9" i="6"/>
  <c r="A10" s="1"/>
  <c r="M38" i="5"/>
  <c r="L40"/>
  <c r="M38" i="3"/>
  <c r="A9" i="2"/>
  <c r="A10" s="1"/>
  <c r="A3"/>
  <c r="A4" s="1"/>
  <c r="L40" i="3"/>
  <c r="L40" i="1"/>
  <c r="B40"/>
</calcChain>
</file>

<file path=xl/sharedStrings.xml><?xml version="1.0" encoding="utf-8"?>
<sst xmlns="http://schemas.openxmlformats.org/spreadsheetml/2006/main" count="185" uniqueCount="60">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</sst>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9" t="s">
        <v>10</v>
      </c>
      <c r="B1" s="130"/>
      <c r="C1" s="130"/>
      <c r="D1" s="130"/>
      <c r="E1" s="130"/>
      <c r="F1" s="131"/>
      <c r="G1" s="10"/>
      <c r="H1" s="135">
        <f ca="1">TODAY()</f>
        <v>43507</v>
      </c>
      <c r="I1" s="13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6" t="s">
        <v>2</v>
      </c>
      <c r="D3" s="126"/>
      <c r="E3" s="126"/>
      <c r="F3" s="127"/>
      <c r="G3" s="20"/>
      <c r="H3" s="128" t="s">
        <v>3</v>
      </c>
      <c r="I3" s="127"/>
      <c r="J3" s="28"/>
      <c r="K3" s="25" t="s">
        <v>5</v>
      </c>
    </row>
    <row r="4" spans="1:12" ht="6" customHeight="1" thickBot="1">
      <c r="A4" s="137"/>
      <c r="B4" s="137"/>
      <c r="C4" s="137"/>
      <c r="D4" s="137"/>
      <c r="E4" s="137"/>
      <c r="F4" s="137"/>
      <c r="G4" s="137"/>
      <c r="H4" s="137"/>
      <c r="I4" s="138"/>
      <c r="J4" s="29"/>
    </row>
    <row r="5" spans="1:12" ht="21">
      <c r="A5" s="21">
        <v>1</v>
      </c>
      <c r="B5" s="3">
        <v>26</v>
      </c>
      <c r="C5" s="132" t="s">
        <v>12</v>
      </c>
      <c r="D5" s="133"/>
      <c r="E5" s="133"/>
      <c r="F5" s="134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23" t="s">
        <v>21</v>
      </c>
      <c r="D6" s="123"/>
      <c r="E6" s="123"/>
      <c r="F6" s="12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7" t="s">
        <v>22</v>
      </c>
      <c r="D7" s="117"/>
      <c r="E7" s="117"/>
      <c r="F7" s="118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6" t="s">
        <v>23</v>
      </c>
      <c r="D8" s="106"/>
      <c r="E8" s="106"/>
      <c r="F8" s="107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5" t="s">
        <v>24</v>
      </c>
      <c r="D9" s="101"/>
      <c r="E9" s="101"/>
      <c r="F9" s="102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4" t="s">
        <v>29</v>
      </c>
      <c r="D10" s="115"/>
      <c r="E10" s="115"/>
      <c r="F10" s="116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4" t="s">
        <v>29</v>
      </c>
      <c r="D11" s="115"/>
      <c r="E11" s="115"/>
      <c r="F11" s="116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7" t="s">
        <v>22</v>
      </c>
      <c r="D12" s="117"/>
      <c r="E12" s="117"/>
      <c r="F12" s="118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7" t="s">
        <v>22</v>
      </c>
      <c r="D13" s="117"/>
      <c r="E13" s="117"/>
      <c r="F13" s="118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7" t="s">
        <v>22</v>
      </c>
      <c r="D14" s="117"/>
      <c r="E14" s="117"/>
      <c r="F14" s="118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23" t="s">
        <v>32</v>
      </c>
      <c r="D15" s="123"/>
      <c r="E15" s="123"/>
      <c r="F15" s="12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23" t="s">
        <v>33</v>
      </c>
      <c r="D16" s="123"/>
      <c r="E16" s="123"/>
      <c r="F16" s="12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7" t="s">
        <v>22</v>
      </c>
      <c r="D17" s="117"/>
      <c r="E17" s="117"/>
      <c r="F17" s="118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7" t="s">
        <v>22</v>
      </c>
      <c r="D19" s="117"/>
      <c r="E19" s="117"/>
      <c r="F19" s="118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7" t="s">
        <v>22</v>
      </c>
      <c r="D20" s="117"/>
      <c r="E20" s="117"/>
      <c r="F20" s="118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11" t="s">
        <v>22</v>
      </c>
      <c r="D22" s="112"/>
      <c r="E22" s="112"/>
      <c r="F22" s="113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00" t="s">
        <v>22</v>
      </c>
      <c r="D23" s="101"/>
      <c r="E23" s="101"/>
      <c r="F23" s="102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00" t="s">
        <v>22</v>
      </c>
      <c r="D24" s="101"/>
      <c r="E24" s="101"/>
      <c r="F24" s="102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4" t="s">
        <v>32</v>
      </c>
      <c r="D25" s="115"/>
      <c r="E25" s="115"/>
      <c r="F25" s="116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00" t="s">
        <v>22</v>
      </c>
      <c r="D26" s="101"/>
      <c r="E26" s="101"/>
      <c r="F26" s="102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00" t="s">
        <v>22</v>
      </c>
      <c r="D27" s="101"/>
      <c r="E27" s="101"/>
      <c r="F27" s="102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03" t="s">
        <v>32</v>
      </c>
      <c r="D28" s="104"/>
      <c r="E28" s="104"/>
      <c r="F28" s="105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00" t="s">
        <v>22</v>
      </c>
      <c r="D29" s="101"/>
      <c r="E29" s="101"/>
      <c r="F29" s="102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00" t="s">
        <v>22</v>
      </c>
      <c r="D30" s="101"/>
      <c r="E30" s="101"/>
      <c r="F30" s="102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00" t="s">
        <v>22</v>
      </c>
      <c r="D31" s="101"/>
      <c r="E31" s="101"/>
      <c r="F31" s="102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00" t="s">
        <v>22</v>
      </c>
      <c r="D32" s="101"/>
      <c r="E32" s="101"/>
      <c r="F32" s="102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00" t="s">
        <v>22</v>
      </c>
      <c r="D33" s="101"/>
      <c r="E33" s="101"/>
      <c r="F33" s="102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00" t="s">
        <v>22</v>
      </c>
      <c r="D34" s="101"/>
      <c r="E34" s="101"/>
      <c r="F34" s="102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03" t="s">
        <v>32</v>
      </c>
      <c r="D35" s="104"/>
      <c r="E35" s="104"/>
      <c r="F35" s="105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6" t="s">
        <v>35</v>
      </c>
      <c r="D36" s="106"/>
      <c r="E36" s="106"/>
      <c r="F36" s="107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00" t="s">
        <v>22</v>
      </c>
      <c r="D37" s="101"/>
      <c r="E37" s="101"/>
      <c r="F37" s="102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9" t="s">
        <v>22</v>
      </c>
      <c r="D38" s="109"/>
      <c r="E38" s="109"/>
      <c r="F38" s="110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8" t="s">
        <v>31</v>
      </c>
      <c r="D40" s="99"/>
      <c r="E40" s="98">
        <f xml:space="preserve"> K40</f>
        <v>33</v>
      </c>
      <c r="F40" s="108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>
      <c r="A4" s="37">
        <f>A3/17</f>
        <v>24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>
      <c r="A7" s="37">
        <f>A6/17</f>
        <v>27.588235294117649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9" t="s">
        <v>13</v>
      </c>
      <c r="C9" s="139"/>
      <c r="D9" s="139"/>
      <c r="E9" s="139"/>
      <c r="W9" s="34">
        <v>7</v>
      </c>
      <c r="X9" s="34">
        <v>25</v>
      </c>
    </row>
    <row r="10" spans="1:24" ht="21">
      <c r="A10" s="37">
        <f>A9/34</f>
        <v>25.794117647058822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43507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9" t="s">
        <v>37</v>
      </c>
      <c r="B1" s="130"/>
      <c r="C1" s="130"/>
      <c r="D1" s="130"/>
      <c r="E1" s="130"/>
      <c r="F1" s="131"/>
      <c r="G1" s="75"/>
      <c r="H1" s="135">
        <f ca="1">TODAY()</f>
        <v>43507</v>
      </c>
      <c r="I1" s="136"/>
    </row>
    <row r="2" spans="1:12" ht="12.75" customHeight="1" thickBot="1">
      <c r="A2" s="141"/>
      <c r="B2" s="141"/>
      <c r="C2" s="141"/>
      <c r="D2" s="141"/>
      <c r="E2" s="141"/>
      <c r="F2" s="141"/>
      <c r="G2" s="74"/>
      <c r="H2" s="74"/>
      <c r="I2" s="74"/>
    </row>
    <row r="3" spans="1:12" ht="27" thickBot="1">
      <c r="A3" s="18" t="s">
        <v>0</v>
      </c>
      <c r="B3" s="19" t="s">
        <v>1</v>
      </c>
      <c r="C3" s="126" t="s">
        <v>2</v>
      </c>
      <c r="D3" s="126"/>
      <c r="E3" s="126"/>
      <c r="F3" s="127"/>
      <c r="G3" s="76"/>
      <c r="H3" s="128" t="s">
        <v>3</v>
      </c>
      <c r="I3" s="127"/>
      <c r="J3" s="69"/>
      <c r="K3" s="25" t="s">
        <v>5</v>
      </c>
    </row>
    <row r="4" spans="1:12" ht="12.75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64"/>
    </row>
    <row r="5" spans="1:12" ht="21">
      <c r="A5" s="85">
        <v>1</v>
      </c>
      <c r="B5" s="3">
        <v>15</v>
      </c>
      <c r="C5" s="132" t="s">
        <v>39</v>
      </c>
      <c r="D5" s="133"/>
      <c r="E5" s="133"/>
      <c r="F5" s="134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>
      <c r="A6" s="86">
        <v>2</v>
      </c>
      <c r="B6" s="87">
        <v>24</v>
      </c>
      <c r="C6" s="123" t="s">
        <v>40</v>
      </c>
      <c r="D6" s="123"/>
      <c r="E6" s="123"/>
      <c r="F6" s="12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6" t="s">
        <v>39</v>
      </c>
      <c r="D7" s="106"/>
      <c r="E7" s="106"/>
      <c r="F7" s="107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6" t="s">
        <v>39</v>
      </c>
      <c r="D8" s="106"/>
      <c r="E8" s="106"/>
      <c r="F8" s="107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5" t="s">
        <v>39</v>
      </c>
      <c r="D9" s="101"/>
      <c r="E9" s="101"/>
      <c r="F9" s="102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4" t="s">
        <v>39</v>
      </c>
      <c r="D10" s="115"/>
      <c r="E10" s="115"/>
      <c r="F10" s="116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4" t="s">
        <v>41</v>
      </c>
      <c r="D11" s="115"/>
      <c r="E11" s="115"/>
      <c r="F11" s="116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6" t="s">
        <v>39</v>
      </c>
      <c r="D12" s="117"/>
      <c r="E12" s="117"/>
      <c r="F12" s="118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06" t="s">
        <v>39</v>
      </c>
      <c r="D13" s="117"/>
      <c r="E13" s="117"/>
      <c r="F13" s="118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6" t="s">
        <v>39</v>
      </c>
      <c r="D14" s="106"/>
      <c r="E14" s="106"/>
      <c r="F14" s="107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23" t="s">
        <v>39</v>
      </c>
      <c r="D15" s="123"/>
      <c r="E15" s="123"/>
      <c r="F15" s="124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23" t="s">
        <v>39</v>
      </c>
      <c r="D16" s="123"/>
      <c r="E16" s="123"/>
      <c r="F16" s="124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>
      <c r="A17" s="86">
        <v>13</v>
      </c>
      <c r="B17" s="87">
        <v>27</v>
      </c>
      <c r="C17" s="106" t="s">
        <v>43</v>
      </c>
      <c r="D17" s="117"/>
      <c r="E17" s="117"/>
      <c r="F17" s="118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>
      <c r="A18" s="86">
        <v>14</v>
      </c>
      <c r="B18" s="87">
        <v>25</v>
      </c>
      <c r="C18" s="114" t="s">
        <v>41</v>
      </c>
      <c r="D18" s="115"/>
      <c r="E18" s="115"/>
      <c r="F18" s="116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>
      <c r="A19" s="86">
        <v>15</v>
      </c>
      <c r="B19" s="87">
        <v>23</v>
      </c>
      <c r="C19" s="106" t="s">
        <v>46</v>
      </c>
      <c r="D19" s="106"/>
      <c r="E19" s="106"/>
      <c r="F19" s="107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>
      <c r="A20" s="86">
        <v>16</v>
      </c>
      <c r="B20" s="87">
        <v>20</v>
      </c>
      <c r="C20" s="106" t="s">
        <v>39</v>
      </c>
      <c r="D20" s="106"/>
      <c r="E20" s="106"/>
      <c r="F20" s="107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>
      <c r="A21" s="93">
        <v>17</v>
      </c>
      <c r="B21" s="53">
        <v>36</v>
      </c>
      <c r="C21" s="144" t="s">
        <v>39</v>
      </c>
      <c r="D21" s="144"/>
      <c r="E21" s="144"/>
      <c r="F21" s="145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6" t="s">
        <v>39</v>
      </c>
      <c r="D22" s="147"/>
      <c r="E22" s="147"/>
      <c r="F22" s="148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4" t="s">
        <v>39</v>
      </c>
      <c r="D23" s="115"/>
      <c r="E23" s="115"/>
      <c r="F23" s="116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4" t="s">
        <v>39</v>
      </c>
      <c r="D24" s="115"/>
      <c r="E24" s="115"/>
      <c r="F24" s="116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4" t="s">
        <v>39</v>
      </c>
      <c r="D25" s="115"/>
      <c r="E25" s="115"/>
      <c r="F25" s="116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25" t="s">
        <v>39</v>
      </c>
      <c r="D26" s="142"/>
      <c r="E26" s="142"/>
      <c r="F26" s="143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25" t="s">
        <v>39</v>
      </c>
      <c r="D27" s="142"/>
      <c r="E27" s="142"/>
      <c r="F27" s="143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03" t="s">
        <v>39</v>
      </c>
      <c r="D28" s="104"/>
      <c r="E28" s="104"/>
      <c r="F28" s="105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25" t="s">
        <v>39</v>
      </c>
      <c r="D29" s="142"/>
      <c r="E29" s="142"/>
      <c r="F29" s="143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4" t="s">
        <v>41</v>
      </c>
      <c r="D30" s="115"/>
      <c r="E30" s="115"/>
      <c r="F30" s="116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>
        <v>26</v>
      </c>
      <c r="C31" s="125" t="s">
        <v>48</v>
      </c>
      <c r="D31" s="101"/>
      <c r="E31" s="101"/>
      <c r="F31" s="102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>
        <v>24</v>
      </c>
      <c r="C32" s="125" t="s">
        <v>40</v>
      </c>
      <c r="D32" s="142"/>
      <c r="E32" s="142"/>
      <c r="F32" s="143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>
        <v>30</v>
      </c>
      <c r="C33" s="125" t="s">
        <v>39</v>
      </c>
      <c r="D33" s="142"/>
      <c r="E33" s="142"/>
      <c r="F33" s="143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>
        <v>24</v>
      </c>
      <c r="C34" s="125" t="s">
        <v>40</v>
      </c>
      <c r="D34" s="142"/>
      <c r="E34" s="142"/>
      <c r="F34" s="143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>
        <v>29</v>
      </c>
      <c r="C35" s="103" t="s">
        <v>39</v>
      </c>
      <c r="D35" s="104"/>
      <c r="E35" s="104"/>
      <c r="F35" s="105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>
        <v>30</v>
      </c>
      <c r="C36" s="106" t="s">
        <v>39</v>
      </c>
      <c r="D36" s="106"/>
      <c r="E36" s="106"/>
      <c r="F36" s="107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>
        <v>28</v>
      </c>
      <c r="C37" s="125" t="s">
        <v>39</v>
      </c>
      <c r="D37" s="142"/>
      <c r="E37" s="142"/>
      <c r="F37" s="143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>
        <v>36</v>
      </c>
      <c r="C38" s="149" t="s">
        <v>39</v>
      </c>
      <c r="D38" s="149"/>
      <c r="E38" s="149"/>
      <c r="F38" s="150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855</v>
      </c>
      <c r="C40" s="98" t="s">
        <v>31</v>
      </c>
      <c r="D40" s="99"/>
      <c r="E40" s="98">
        <f xml:space="preserve"> K40</f>
        <v>26</v>
      </c>
      <c r="F40" s="108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>
      <c r="A4" s="37">
        <f>A3/17</f>
        <v>24.941176470588236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431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>
      <c r="A7" s="37">
        <f>A6/17</f>
        <v>25.352941176470587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855</v>
      </c>
      <c r="B9" s="139" t="s">
        <v>38</v>
      </c>
      <c r="C9" s="139"/>
      <c r="D9" s="139"/>
      <c r="E9" s="139"/>
      <c r="W9" s="34">
        <v>7</v>
      </c>
      <c r="X9" s="34">
        <v>25</v>
      </c>
    </row>
    <row r="10" spans="1:24" ht="21">
      <c r="A10" s="37">
        <f>A9/34</f>
        <v>25.147058823529413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43507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16" workbookViewId="0">
      <selection activeCell="B26" sqref="B26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9" t="s">
        <v>54</v>
      </c>
      <c r="B1" s="130"/>
      <c r="C1" s="130"/>
      <c r="D1" s="130"/>
      <c r="E1" s="130"/>
      <c r="F1" s="131"/>
      <c r="G1" s="75"/>
      <c r="H1" s="135">
        <f ca="1">TODAY()</f>
        <v>43507</v>
      </c>
      <c r="I1" s="136"/>
    </row>
    <row r="2" spans="1:12" ht="7.5" customHeight="1" thickBot="1">
      <c r="A2" s="141"/>
      <c r="B2" s="141"/>
      <c r="C2" s="141"/>
      <c r="D2" s="141"/>
      <c r="E2" s="141"/>
      <c r="F2" s="141"/>
      <c r="G2" s="74"/>
      <c r="H2" s="74"/>
      <c r="I2" s="74"/>
    </row>
    <row r="3" spans="1:12" ht="27" thickBot="1">
      <c r="A3" s="18" t="s">
        <v>0</v>
      </c>
      <c r="B3" s="19" t="s">
        <v>1</v>
      </c>
      <c r="C3" s="126" t="s">
        <v>2</v>
      </c>
      <c r="D3" s="126"/>
      <c r="E3" s="126"/>
      <c r="F3" s="127"/>
      <c r="G3" s="76"/>
      <c r="H3" s="128" t="s">
        <v>3</v>
      </c>
      <c r="I3" s="127"/>
      <c r="J3" s="69"/>
      <c r="K3" s="25" t="s">
        <v>5</v>
      </c>
    </row>
    <row r="4" spans="1:12" ht="3.75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64"/>
    </row>
    <row r="5" spans="1:12" ht="21">
      <c r="A5" s="85">
        <v>1</v>
      </c>
      <c r="B5" s="3">
        <v>23</v>
      </c>
      <c r="C5" s="132" t="s">
        <v>44</v>
      </c>
      <c r="D5" s="133"/>
      <c r="E5" s="133"/>
      <c r="F5" s="134"/>
      <c r="G5" s="70"/>
      <c r="H5" s="97" t="s">
        <v>26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94">
        <v>22</v>
      </c>
      <c r="C6" s="123" t="s">
        <v>14</v>
      </c>
      <c r="D6" s="123"/>
      <c r="E6" s="123"/>
      <c r="F6" s="124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94">
        <v>34</v>
      </c>
      <c r="C7" s="106" t="s">
        <v>39</v>
      </c>
      <c r="D7" s="106"/>
      <c r="E7" s="106"/>
      <c r="F7" s="107"/>
      <c r="G7" s="71"/>
      <c r="H7" s="65" t="s">
        <v>25</v>
      </c>
      <c r="I7" s="78">
        <v>750000</v>
      </c>
      <c r="J7" s="64"/>
      <c r="K7" s="66">
        <v>3</v>
      </c>
      <c r="L7" s="44">
        <v>1</v>
      </c>
    </row>
    <row r="8" spans="1:12" ht="21">
      <c r="A8" s="86">
        <v>4</v>
      </c>
      <c r="B8" s="94">
        <v>24</v>
      </c>
      <c r="C8" s="106" t="s">
        <v>56</v>
      </c>
      <c r="D8" s="106"/>
      <c r="E8" s="106"/>
      <c r="F8" s="107"/>
      <c r="G8" s="72"/>
      <c r="H8" s="65" t="s">
        <v>44</v>
      </c>
      <c r="I8" s="78">
        <v>750000</v>
      </c>
      <c r="J8" s="64"/>
      <c r="K8" s="66">
        <v>3</v>
      </c>
      <c r="L8" s="44">
        <v>1</v>
      </c>
    </row>
    <row r="9" spans="1:12" ht="21">
      <c r="A9" s="86">
        <v>5</v>
      </c>
      <c r="B9" s="94">
        <v>27</v>
      </c>
      <c r="C9" s="125" t="s">
        <v>57</v>
      </c>
      <c r="D9" s="101"/>
      <c r="E9" s="101"/>
      <c r="F9" s="102"/>
      <c r="G9" s="72"/>
      <c r="H9" s="63" t="s">
        <v>15</v>
      </c>
      <c r="I9" s="78">
        <v>750000</v>
      </c>
      <c r="J9" s="64"/>
      <c r="K9" s="66">
        <v>3</v>
      </c>
      <c r="L9" s="44">
        <v>1</v>
      </c>
    </row>
    <row r="10" spans="1:12" ht="21">
      <c r="A10" s="86">
        <v>6</v>
      </c>
      <c r="B10" s="94">
        <v>32</v>
      </c>
      <c r="C10" s="114" t="s">
        <v>39</v>
      </c>
      <c r="D10" s="115"/>
      <c r="E10" s="115"/>
      <c r="F10" s="116"/>
      <c r="G10" s="72"/>
      <c r="H10" s="63" t="s">
        <v>29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94">
        <v>27</v>
      </c>
      <c r="C11" s="114" t="s">
        <v>45</v>
      </c>
      <c r="D11" s="115"/>
      <c r="E11" s="115"/>
      <c r="F11" s="116"/>
      <c r="G11" s="72"/>
      <c r="H11" s="65" t="s">
        <v>45</v>
      </c>
      <c r="I11" s="78">
        <v>750000</v>
      </c>
      <c r="J11" s="64"/>
      <c r="K11" s="66">
        <v>3</v>
      </c>
      <c r="L11" s="44">
        <v>1</v>
      </c>
    </row>
    <row r="12" spans="1:12" ht="21">
      <c r="A12" s="86">
        <v>8</v>
      </c>
      <c r="B12" s="94">
        <v>32</v>
      </c>
      <c r="C12" s="106" t="s">
        <v>39</v>
      </c>
      <c r="D12" s="117"/>
      <c r="E12" s="117"/>
      <c r="F12" s="118"/>
      <c r="G12" s="72"/>
      <c r="H12" s="63" t="s">
        <v>28</v>
      </c>
      <c r="I12" s="78">
        <v>250000</v>
      </c>
      <c r="J12" s="64"/>
      <c r="K12" s="66">
        <v>1</v>
      </c>
      <c r="L12" s="44">
        <v>1</v>
      </c>
    </row>
    <row r="13" spans="1:12" ht="21">
      <c r="A13" s="86">
        <v>9</v>
      </c>
      <c r="B13" s="94">
        <v>31</v>
      </c>
      <c r="C13" s="106" t="s">
        <v>39</v>
      </c>
      <c r="D13" s="117"/>
      <c r="E13" s="117"/>
      <c r="F13" s="118"/>
      <c r="G13" s="72"/>
      <c r="H13" s="68"/>
      <c r="I13" s="78"/>
      <c r="J13" s="64"/>
      <c r="K13" s="66"/>
      <c r="L13" s="44">
        <v>1</v>
      </c>
    </row>
    <row r="14" spans="1:12" ht="21">
      <c r="A14" s="86">
        <v>10</v>
      </c>
      <c r="B14" s="94">
        <v>27</v>
      </c>
      <c r="C14" s="125" t="s">
        <v>57</v>
      </c>
      <c r="D14" s="101"/>
      <c r="E14" s="101"/>
      <c r="F14" s="102"/>
      <c r="G14" s="72"/>
      <c r="H14" s="68"/>
      <c r="I14" s="78"/>
      <c r="J14" s="64"/>
      <c r="K14" s="66"/>
      <c r="L14" s="44">
        <v>1</v>
      </c>
    </row>
    <row r="15" spans="1:12" ht="21">
      <c r="A15" s="86">
        <v>11</v>
      </c>
      <c r="B15" s="94">
        <v>32</v>
      </c>
      <c r="C15" s="123" t="s">
        <v>39</v>
      </c>
      <c r="D15" s="123"/>
      <c r="E15" s="123"/>
      <c r="F15" s="124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94">
        <v>36</v>
      </c>
      <c r="C16" s="123" t="s">
        <v>39</v>
      </c>
      <c r="D16" s="123"/>
      <c r="E16" s="123"/>
      <c r="F16" s="124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94">
        <v>18</v>
      </c>
      <c r="C17" s="106" t="s">
        <v>39</v>
      </c>
      <c r="D17" s="117"/>
      <c r="E17" s="117"/>
      <c r="F17" s="118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94">
        <v>24</v>
      </c>
      <c r="C18" s="106" t="s">
        <v>56</v>
      </c>
      <c r="D18" s="106"/>
      <c r="E18" s="106"/>
      <c r="F18" s="107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94">
        <v>24</v>
      </c>
      <c r="C19" s="106" t="s">
        <v>58</v>
      </c>
      <c r="D19" s="106"/>
      <c r="E19" s="106"/>
      <c r="F19" s="107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94">
        <v>23</v>
      </c>
      <c r="C20" s="106" t="s">
        <v>44</v>
      </c>
      <c r="D20" s="106"/>
      <c r="E20" s="106"/>
      <c r="F20" s="107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28</v>
      </c>
      <c r="C21" s="144" t="s">
        <v>39</v>
      </c>
      <c r="D21" s="144"/>
      <c r="E21" s="144"/>
      <c r="F21" s="145"/>
      <c r="G21" s="72"/>
      <c r="H21" s="68"/>
      <c r="I21" s="78"/>
      <c r="J21" s="64"/>
      <c r="K21" s="66"/>
      <c r="L21" s="57">
        <f>SUM(B5:B21)</f>
        <v>464</v>
      </c>
      <c r="M21" s="43"/>
    </row>
    <row r="22" spans="1:13" ht="21.75" thickTop="1">
      <c r="A22" s="54">
        <v>18</v>
      </c>
      <c r="B22" s="83">
        <v>26</v>
      </c>
      <c r="C22" s="146" t="s">
        <v>59</v>
      </c>
      <c r="D22" s="147"/>
      <c r="E22" s="147"/>
      <c r="F22" s="148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95">
        <v>37</v>
      </c>
      <c r="C23" s="114" t="s">
        <v>39</v>
      </c>
      <c r="D23" s="115"/>
      <c r="E23" s="115"/>
      <c r="F23" s="116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95">
        <v>23</v>
      </c>
      <c r="C24" s="114" t="s">
        <v>44</v>
      </c>
      <c r="D24" s="115"/>
      <c r="E24" s="115"/>
      <c r="F24" s="116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95">
        <v>34</v>
      </c>
      <c r="C25" s="114" t="s">
        <v>39</v>
      </c>
      <c r="D25" s="115"/>
      <c r="E25" s="115"/>
      <c r="F25" s="116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95"/>
      <c r="C26" s="125"/>
      <c r="D26" s="142"/>
      <c r="E26" s="142"/>
      <c r="F26" s="143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/>
      <c r="B27" s="95"/>
      <c r="C27" s="125"/>
      <c r="D27" s="142"/>
      <c r="E27" s="142"/>
      <c r="F27" s="143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/>
      <c r="B28" s="95"/>
      <c r="C28" s="103"/>
      <c r="D28" s="104"/>
      <c r="E28" s="104"/>
      <c r="F28" s="105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/>
      <c r="B29" s="95"/>
      <c r="C29" s="125"/>
      <c r="D29" s="142"/>
      <c r="E29" s="142"/>
      <c r="F29" s="143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/>
      <c r="B30" s="95"/>
      <c r="C30" s="114"/>
      <c r="D30" s="115"/>
      <c r="E30" s="115"/>
      <c r="F30" s="116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/>
      <c r="B31" s="95"/>
      <c r="C31" s="125"/>
      <c r="D31" s="101"/>
      <c r="E31" s="101"/>
      <c r="F31" s="102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/>
      <c r="B32" s="95"/>
      <c r="C32" s="125"/>
      <c r="D32" s="142"/>
      <c r="E32" s="142"/>
      <c r="F32" s="143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/>
      <c r="B33" s="95"/>
      <c r="C33" s="125"/>
      <c r="D33" s="142"/>
      <c r="E33" s="142"/>
      <c r="F33" s="143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/>
      <c r="B34" s="95"/>
      <c r="C34" s="125"/>
      <c r="D34" s="142"/>
      <c r="E34" s="142"/>
      <c r="F34" s="143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/>
      <c r="B35" s="95"/>
      <c r="C35" s="103"/>
      <c r="D35" s="104"/>
      <c r="E35" s="104"/>
      <c r="F35" s="105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/>
      <c r="B36" s="95"/>
      <c r="C36" s="106"/>
      <c r="D36" s="106"/>
      <c r="E36" s="106"/>
      <c r="F36" s="107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/>
      <c r="B37" s="95"/>
      <c r="C37" s="125"/>
      <c r="D37" s="142"/>
      <c r="E37" s="142"/>
      <c r="F37" s="143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/>
      <c r="B38" s="96"/>
      <c r="C38" s="149"/>
      <c r="D38" s="149"/>
      <c r="E38" s="149"/>
      <c r="F38" s="150"/>
      <c r="G38" s="72"/>
      <c r="H38" s="6"/>
      <c r="I38" s="8"/>
      <c r="J38" s="64"/>
      <c r="K38" s="33"/>
      <c r="L38" s="44">
        <f>SUM(B22:B38)</f>
        <v>120</v>
      </c>
      <c r="M38" s="44">
        <f>L21+L38</f>
        <v>584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584</v>
      </c>
      <c r="C40" s="98" t="s">
        <v>31</v>
      </c>
      <c r="D40" s="99"/>
      <c r="E40" s="98">
        <f xml:space="preserve"> K40</f>
        <v>18</v>
      </c>
      <c r="F40" s="108"/>
      <c r="G40" s="73"/>
      <c r="H40" s="42" t="s">
        <v>30</v>
      </c>
      <c r="I40" s="9">
        <f>SUM(I5:I38)</f>
        <v>4500000</v>
      </c>
      <c r="J40" s="64"/>
      <c r="K40" s="27">
        <f>SUM(K5:K38)</f>
        <v>18</v>
      </c>
      <c r="L40" s="44">
        <f>SUM(L5:L39)</f>
        <v>599</v>
      </c>
    </row>
  </sheetData>
  <sheetProtection password="CFA4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workbookViewId="0">
      <selection activeCell="E15" sqref="E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1819'!L21</f>
        <v>464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>
      <c r="A4" s="37">
        <f>A3/20</f>
        <v>23.2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1819'!L38</f>
        <v>120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>
      <c r="A7" s="37">
        <f>A6/4</f>
        <v>30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1819'!L21+'TW 1819'!L38</f>
        <v>584</v>
      </c>
      <c r="B9" s="139" t="s">
        <v>55</v>
      </c>
      <c r="C9" s="139"/>
      <c r="D9" s="139"/>
      <c r="E9" s="139"/>
      <c r="W9" s="34">
        <v>7</v>
      </c>
      <c r="X9" s="34">
        <v>25</v>
      </c>
    </row>
    <row r="10" spans="1:24" ht="21">
      <c r="A10" s="37">
        <f>A9/34</f>
        <v>17.176470588235293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43507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A4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Karin Niehaus</cp:lastModifiedBy>
  <cp:lastPrinted>2015-12-01T09:13:12Z</cp:lastPrinted>
  <dcterms:created xsi:type="dcterms:W3CDTF">2015-08-14T21:31:49Z</dcterms:created>
  <dcterms:modified xsi:type="dcterms:W3CDTF">2019-02-11T12:52:30Z</dcterms:modified>
</cp:coreProperties>
</file>