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705" windowHeight="9780" firstSheet="1" activeTab="2"/>
  </bookViews>
  <sheets>
    <sheet name="TW 1617" sheetId="1" r:id="rId1"/>
    <sheet name="STATISTIK 1617" sheetId="4" r:id="rId2"/>
    <sheet name="TW 1718" sheetId="3" r:id="rId3"/>
    <sheet name="STATISTIK1718" sheetId="2" r:id="rId4"/>
  </sheets>
  <definedNames>
    <definedName name="_xlnm.Print_Area" localSheetId="0">'TW 1617'!$A$1:$K$40</definedName>
  </definedNames>
  <calcPr calcId="125725"/>
</workbook>
</file>

<file path=xl/calcChain.xml><?xml version="1.0" encoding="utf-8"?>
<calcChain xmlns="http://schemas.openxmlformats.org/spreadsheetml/2006/main">
  <c r="A4" i="2"/>
  <c r="X36" i="4"/>
  <c r="X35"/>
  <c r="X34"/>
  <c r="X33"/>
  <c r="X32"/>
  <c r="X31"/>
  <c r="X30"/>
  <c r="X29"/>
  <c r="X28"/>
  <c r="X27"/>
  <c r="X26"/>
  <c r="X25"/>
  <c r="X24"/>
  <c r="X23"/>
  <c r="X22"/>
  <c r="X20"/>
  <c r="B15"/>
  <c r="A9"/>
  <c r="A10" s="1"/>
  <c r="A7"/>
  <c r="A6"/>
  <c r="A3"/>
  <c r="A4" s="1"/>
  <c r="K40" i="3"/>
  <c r="E40" s="1"/>
  <c r="I40"/>
  <c r="B40"/>
  <c r="L38"/>
  <c r="A6" i="2" s="1"/>
  <c r="A7" s="1"/>
  <c r="L21" i="3"/>
  <c r="H1"/>
  <c r="I40" i="1"/>
  <c r="L38"/>
  <c r="M38" s="1"/>
  <c r="L21"/>
  <c r="K40"/>
  <c r="E40" s="1"/>
  <c r="B15" i="2"/>
  <c r="X36"/>
  <c r="X35"/>
  <c r="X34"/>
  <c r="X33"/>
  <c r="X32"/>
  <c r="X31"/>
  <c r="X30"/>
  <c r="X29"/>
  <c r="X28"/>
  <c r="X27"/>
  <c r="X26"/>
  <c r="X25"/>
  <c r="X24"/>
  <c r="X23"/>
  <c r="X22"/>
  <c r="X20"/>
  <c r="H1" i="1"/>
  <c r="M38" i="3" l="1"/>
  <c r="A9" i="2"/>
  <c r="A10" s="1"/>
  <c r="A3"/>
  <c r="L40" i="3"/>
  <c r="L40" i="1"/>
  <c r="B40"/>
</calcChain>
</file>

<file path=xl/sharedStrings.xml><?xml version="1.0" encoding="utf-8"?>
<sst xmlns="http://schemas.openxmlformats.org/spreadsheetml/2006/main" count="103" uniqueCount="43">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</sst>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 applyBorder="1" applyAlignment="1"/>
    <xf numFmtId="0" fontId="0" fillId="3" borderId="0" xfId="0" applyFill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3" fontId="12" fillId="0" borderId="0" xfId="0" applyNumberFormat="1" applyFont="1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/>
    <xf numFmtId="0" fontId="12" fillId="0" borderId="0" xfId="0" applyFont="1" applyFill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93" t="s">
        <v>10</v>
      </c>
      <c r="B1" s="94"/>
      <c r="C1" s="94"/>
      <c r="D1" s="94"/>
      <c r="E1" s="94"/>
      <c r="F1" s="95"/>
      <c r="G1" s="10"/>
      <c r="H1" s="101">
        <f ca="1">TODAY()</f>
        <v>43038</v>
      </c>
      <c r="I1" s="102"/>
    </row>
    <row r="2" spans="1:12" ht="6" customHeight="1" thickBot="1">
      <c r="A2" s="15"/>
      <c r="B2" s="15"/>
      <c r="C2" s="15"/>
      <c r="D2" s="16"/>
      <c r="E2" s="16"/>
      <c r="F2" s="16"/>
      <c r="G2" s="16"/>
      <c r="H2" s="16"/>
      <c r="I2" s="16"/>
    </row>
    <row r="3" spans="1:12" ht="27" thickBot="1">
      <c r="A3" s="18" t="s">
        <v>0</v>
      </c>
      <c r="B3" s="19" t="s">
        <v>1</v>
      </c>
      <c r="C3" s="90" t="s">
        <v>2</v>
      </c>
      <c r="D3" s="90"/>
      <c r="E3" s="90"/>
      <c r="F3" s="91"/>
      <c r="G3" s="20"/>
      <c r="H3" s="92" t="s">
        <v>3</v>
      </c>
      <c r="I3" s="91"/>
      <c r="J3" s="28"/>
      <c r="K3" s="25" t="s">
        <v>5</v>
      </c>
    </row>
    <row r="4" spans="1:12" ht="6" customHeight="1" thickBot="1">
      <c r="A4" s="103"/>
      <c r="B4" s="103"/>
      <c r="C4" s="103"/>
      <c r="D4" s="103"/>
      <c r="E4" s="103"/>
      <c r="F4" s="103"/>
      <c r="G4" s="103"/>
      <c r="H4" s="103"/>
      <c r="I4" s="104"/>
      <c r="J4" s="29"/>
    </row>
    <row r="5" spans="1:12" ht="21">
      <c r="A5" s="21">
        <v>1</v>
      </c>
      <c r="B5" s="3">
        <v>26</v>
      </c>
      <c r="C5" s="96" t="s">
        <v>12</v>
      </c>
      <c r="D5" s="97"/>
      <c r="E5" s="97"/>
      <c r="F5" s="98"/>
      <c r="G5" s="11"/>
      <c r="H5" s="48" t="s">
        <v>11</v>
      </c>
      <c r="I5" s="59">
        <v>500000</v>
      </c>
      <c r="J5" s="29"/>
      <c r="K5" s="51">
        <v>2</v>
      </c>
      <c r="L5" s="44">
        <v>1</v>
      </c>
    </row>
    <row r="6" spans="1:12" ht="21">
      <c r="A6" s="22">
        <v>2</v>
      </c>
      <c r="B6" s="5">
        <v>25</v>
      </c>
      <c r="C6" s="99" t="s">
        <v>21</v>
      </c>
      <c r="D6" s="99"/>
      <c r="E6" s="99"/>
      <c r="F6" s="100"/>
      <c r="G6" s="12"/>
      <c r="H6" s="58" t="s">
        <v>27</v>
      </c>
      <c r="I6" s="60">
        <v>250000</v>
      </c>
      <c r="J6" s="29"/>
      <c r="K6" s="26">
        <v>1</v>
      </c>
      <c r="L6" s="44">
        <v>1</v>
      </c>
    </row>
    <row r="7" spans="1:12" ht="21">
      <c r="A7" s="22">
        <v>3</v>
      </c>
      <c r="B7" s="5">
        <v>31</v>
      </c>
      <c r="C7" s="105" t="s">
        <v>22</v>
      </c>
      <c r="D7" s="105"/>
      <c r="E7" s="105"/>
      <c r="F7" s="106"/>
      <c r="G7" s="12"/>
      <c r="H7" s="58" t="s">
        <v>26</v>
      </c>
      <c r="I7" s="60">
        <v>250000</v>
      </c>
      <c r="J7" s="29"/>
      <c r="K7" s="26">
        <v>1</v>
      </c>
      <c r="L7" s="44">
        <v>1</v>
      </c>
    </row>
    <row r="8" spans="1:12" ht="21">
      <c r="A8" s="22">
        <v>4</v>
      </c>
      <c r="B8" s="5">
        <v>23</v>
      </c>
      <c r="C8" s="107" t="s">
        <v>23</v>
      </c>
      <c r="D8" s="107"/>
      <c r="E8" s="107"/>
      <c r="F8" s="108"/>
      <c r="G8" s="13"/>
      <c r="H8" s="48" t="s">
        <v>14</v>
      </c>
      <c r="I8" s="59">
        <v>500000</v>
      </c>
      <c r="J8" s="29"/>
      <c r="K8" s="47">
        <v>2</v>
      </c>
      <c r="L8" s="44">
        <v>1</v>
      </c>
    </row>
    <row r="9" spans="1:12" ht="21">
      <c r="A9" s="22">
        <v>5</v>
      </c>
      <c r="B9" s="5">
        <v>27</v>
      </c>
      <c r="C9" s="109" t="s">
        <v>24</v>
      </c>
      <c r="D9" s="110"/>
      <c r="E9" s="110"/>
      <c r="F9" s="111"/>
      <c r="G9" s="13"/>
      <c r="H9" s="49" t="s">
        <v>25</v>
      </c>
      <c r="I9" s="59">
        <v>500000</v>
      </c>
      <c r="J9" s="29"/>
      <c r="K9" s="47">
        <v>2</v>
      </c>
      <c r="L9" s="44">
        <v>1</v>
      </c>
    </row>
    <row r="10" spans="1:12" ht="21">
      <c r="A10" s="22">
        <v>6</v>
      </c>
      <c r="B10" s="5">
        <v>21</v>
      </c>
      <c r="C10" s="112" t="s">
        <v>29</v>
      </c>
      <c r="D10" s="113"/>
      <c r="E10" s="113"/>
      <c r="F10" s="114"/>
      <c r="G10" s="13"/>
      <c r="H10" s="58" t="s">
        <v>21</v>
      </c>
      <c r="I10" s="60">
        <v>250000</v>
      </c>
      <c r="J10" s="29"/>
      <c r="K10" s="26">
        <v>1</v>
      </c>
      <c r="L10" s="44">
        <v>1</v>
      </c>
    </row>
    <row r="11" spans="1:12" ht="21">
      <c r="A11" s="22">
        <v>7</v>
      </c>
      <c r="B11" s="5">
        <v>21</v>
      </c>
      <c r="C11" s="112" t="s">
        <v>29</v>
      </c>
      <c r="D11" s="113"/>
      <c r="E11" s="113"/>
      <c r="F11" s="114"/>
      <c r="G11" s="13"/>
      <c r="H11" s="48" t="s">
        <v>15</v>
      </c>
      <c r="I11" s="59">
        <v>500000</v>
      </c>
      <c r="J11" s="29"/>
      <c r="K11" s="47">
        <v>2</v>
      </c>
      <c r="L11" s="44">
        <v>1</v>
      </c>
    </row>
    <row r="12" spans="1:12" ht="21">
      <c r="A12" s="22">
        <v>8</v>
      </c>
      <c r="B12" s="5">
        <v>31</v>
      </c>
      <c r="C12" s="105" t="s">
        <v>22</v>
      </c>
      <c r="D12" s="105"/>
      <c r="E12" s="105"/>
      <c r="F12" s="106"/>
      <c r="G12" s="13"/>
      <c r="H12" s="48" t="s">
        <v>16</v>
      </c>
      <c r="I12" s="59">
        <v>500000</v>
      </c>
      <c r="J12" s="29"/>
      <c r="K12" s="47">
        <v>2</v>
      </c>
      <c r="L12" s="44">
        <v>1</v>
      </c>
    </row>
    <row r="13" spans="1:12" ht="21">
      <c r="A13" s="22">
        <v>9</v>
      </c>
      <c r="B13" s="5">
        <v>19</v>
      </c>
      <c r="C13" s="105" t="s">
        <v>22</v>
      </c>
      <c r="D13" s="105"/>
      <c r="E13" s="105"/>
      <c r="F13" s="106"/>
      <c r="G13" s="13"/>
      <c r="H13" s="50" t="s">
        <v>20</v>
      </c>
      <c r="I13" s="59">
        <v>500000</v>
      </c>
      <c r="J13" s="29"/>
      <c r="K13" s="47">
        <v>2</v>
      </c>
      <c r="L13" s="44">
        <v>1</v>
      </c>
    </row>
    <row r="14" spans="1:12" ht="21">
      <c r="A14" s="22">
        <v>10</v>
      </c>
      <c r="B14" s="5">
        <v>31</v>
      </c>
      <c r="C14" s="105" t="s">
        <v>22</v>
      </c>
      <c r="D14" s="105"/>
      <c r="E14" s="105"/>
      <c r="F14" s="106"/>
      <c r="G14" s="13"/>
      <c r="H14" s="50" t="s">
        <v>17</v>
      </c>
      <c r="I14" s="59">
        <v>500000</v>
      </c>
      <c r="J14" s="29"/>
      <c r="K14" s="47">
        <v>2</v>
      </c>
      <c r="L14" s="44">
        <v>1</v>
      </c>
    </row>
    <row r="15" spans="1:12" ht="21">
      <c r="A15" s="22">
        <v>11</v>
      </c>
      <c r="B15" s="5">
        <v>24</v>
      </c>
      <c r="C15" s="99" t="s">
        <v>32</v>
      </c>
      <c r="D15" s="99"/>
      <c r="E15" s="99"/>
      <c r="F15" s="100"/>
      <c r="G15" s="13"/>
      <c r="H15" s="46" t="s">
        <v>29</v>
      </c>
      <c r="I15" s="59">
        <v>500000</v>
      </c>
      <c r="J15" s="29"/>
      <c r="K15" s="47">
        <v>2</v>
      </c>
      <c r="L15" s="44">
        <v>1</v>
      </c>
    </row>
    <row r="16" spans="1:12" ht="21">
      <c r="A16" s="22">
        <v>12</v>
      </c>
      <c r="B16" s="5">
        <v>26</v>
      </c>
      <c r="C16" s="99" t="s">
        <v>33</v>
      </c>
      <c r="D16" s="99"/>
      <c r="E16" s="99"/>
      <c r="F16" s="100"/>
      <c r="G16" s="13"/>
      <c r="H16" s="50" t="s">
        <v>18</v>
      </c>
      <c r="I16" s="59">
        <v>500000</v>
      </c>
      <c r="J16" s="29"/>
      <c r="K16" s="47">
        <v>2</v>
      </c>
      <c r="L16" s="44">
        <v>1</v>
      </c>
    </row>
    <row r="17" spans="1:13" ht="21">
      <c r="A17" s="22">
        <v>13</v>
      </c>
      <c r="B17" s="5">
        <v>30</v>
      </c>
      <c r="C17" s="105" t="s">
        <v>22</v>
      </c>
      <c r="D17" s="105"/>
      <c r="E17" s="105"/>
      <c r="F17" s="106"/>
      <c r="G17" s="13"/>
      <c r="H17" s="4" t="s">
        <v>28</v>
      </c>
      <c r="I17" s="60">
        <v>250000</v>
      </c>
      <c r="J17" s="29"/>
      <c r="K17" s="26">
        <v>1</v>
      </c>
      <c r="L17" s="44">
        <v>1</v>
      </c>
    </row>
    <row r="18" spans="1:13" ht="21">
      <c r="A18" s="22">
        <v>14</v>
      </c>
      <c r="B18" s="5">
        <v>13</v>
      </c>
      <c r="C18" s="115" t="s">
        <v>22</v>
      </c>
      <c r="D18" s="115"/>
      <c r="E18" s="115"/>
      <c r="F18" s="116"/>
      <c r="G18" s="13"/>
      <c r="H18" s="46" t="s">
        <v>32</v>
      </c>
      <c r="I18" s="59">
        <v>1250000</v>
      </c>
      <c r="J18" s="56"/>
      <c r="K18" s="47">
        <v>5</v>
      </c>
      <c r="L18" s="44">
        <v>1</v>
      </c>
    </row>
    <row r="19" spans="1:13" ht="21">
      <c r="A19" s="22">
        <v>15</v>
      </c>
      <c r="B19" s="5">
        <v>20</v>
      </c>
      <c r="C19" s="105" t="s">
        <v>22</v>
      </c>
      <c r="D19" s="105"/>
      <c r="E19" s="105"/>
      <c r="F19" s="106"/>
      <c r="G19" s="13"/>
      <c r="H19" s="4" t="s">
        <v>34</v>
      </c>
      <c r="I19" s="60">
        <v>250000</v>
      </c>
      <c r="J19" s="29"/>
      <c r="K19" s="26">
        <v>1</v>
      </c>
      <c r="L19" s="44">
        <v>1</v>
      </c>
    </row>
    <row r="20" spans="1:13" ht="21">
      <c r="A20" s="22">
        <v>16</v>
      </c>
      <c r="B20" s="5">
        <v>23</v>
      </c>
      <c r="C20" s="105" t="s">
        <v>22</v>
      </c>
      <c r="D20" s="105"/>
      <c r="E20" s="105"/>
      <c r="F20" s="106"/>
      <c r="G20" s="13"/>
      <c r="H20" s="50" t="s">
        <v>19</v>
      </c>
      <c r="I20" s="59">
        <v>500000</v>
      </c>
      <c r="J20" s="29"/>
      <c r="K20" s="47">
        <v>2</v>
      </c>
      <c r="L20" s="44">
        <v>0</v>
      </c>
    </row>
    <row r="21" spans="1:13" ht="21.75" thickBot="1">
      <c r="A21" s="52">
        <v>17</v>
      </c>
      <c r="B21" s="53">
        <v>17</v>
      </c>
      <c r="C21" s="117" t="s">
        <v>22</v>
      </c>
      <c r="D21" s="117"/>
      <c r="E21" s="117"/>
      <c r="F21" s="118"/>
      <c r="G21" s="13"/>
      <c r="H21" s="46" t="s">
        <v>23</v>
      </c>
      <c r="I21" s="59">
        <v>500000</v>
      </c>
      <c r="J21" s="29"/>
      <c r="K21" s="47">
        <v>2</v>
      </c>
      <c r="L21" s="57">
        <f>SUM(B5:B21)</f>
        <v>408</v>
      </c>
      <c r="M21" s="43"/>
    </row>
    <row r="22" spans="1:13" ht="21.75" thickTop="1">
      <c r="A22" s="54">
        <v>18</v>
      </c>
      <c r="B22" s="23">
        <v>31</v>
      </c>
      <c r="C22" s="119" t="s">
        <v>22</v>
      </c>
      <c r="D22" s="120"/>
      <c r="E22" s="120"/>
      <c r="F22" s="121"/>
      <c r="G22" s="13"/>
      <c r="H22" s="17" t="s">
        <v>36</v>
      </c>
      <c r="I22" s="61">
        <v>250000</v>
      </c>
      <c r="J22" s="29"/>
      <c r="K22" s="26">
        <v>1</v>
      </c>
      <c r="L22" s="44">
        <v>0</v>
      </c>
      <c r="M22" s="43"/>
    </row>
    <row r="23" spans="1:13" ht="21">
      <c r="A23" s="55">
        <v>19</v>
      </c>
      <c r="B23" s="5">
        <v>20</v>
      </c>
      <c r="C23" s="122" t="s">
        <v>22</v>
      </c>
      <c r="D23" s="110"/>
      <c r="E23" s="110"/>
      <c r="F23" s="111"/>
      <c r="G23" s="13"/>
      <c r="H23" s="4"/>
      <c r="I23" s="7"/>
      <c r="J23" s="29"/>
      <c r="K23" s="26"/>
      <c r="L23" s="44">
        <v>0</v>
      </c>
      <c r="M23" s="43"/>
    </row>
    <row r="24" spans="1:13" ht="21">
      <c r="A24" s="55">
        <v>20</v>
      </c>
      <c r="B24" s="5">
        <v>22</v>
      </c>
      <c r="C24" s="122" t="s">
        <v>22</v>
      </c>
      <c r="D24" s="110"/>
      <c r="E24" s="110"/>
      <c r="F24" s="111"/>
      <c r="G24" s="13"/>
      <c r="H24" s="4"/>
      <c r="I24" s="7"/>
      <c r="J24" s="29"/>
      <c r="K24" s="26"/>
      <c r="L24" s="44">
        <v>0</v>
      </c>
      <c r="M24" s="43"/>
    </row>
    <row r="25" spans="1:13" ht="21">
      <c r="A25" s="55">
        <v>21</v>
      </c>
      <c r="B25" s="5">
        <v>24</v>
      </c>
      <c r="C25" s="112" t="s">
        <v>32</v>
      </c>
      <c r="D25" s="113"/>
      <c r="E25" s="113"/>
      <c r="F25" s="114"/>
      <c r="G25" s="13"/>
      <c r="H25" s="4"/>
      <c r="I25" s="7"/>
      <c r="J25" s="29"/>
      <c r="K25" s="26"/>
      <c r="L25" s="44">
        <v>0</v>
      </c>
      <c r="M25" s="43"/>
    </row>
    <row r="26" spans="1:13" ht="21">
      <c r="A26" s="55">
        <v>22</v>
      </c>
      <c r="B26" s="5">
        <v>29</v>
      </c>
      <c r="C26" s="122" t="s">
        <v>22</v>
      </c>
      <c r="D26" s="110"/>
      <c r="E26" s="110"/>
      <c r="F26" s="111"/>
      <c r="G26" s="13"/>
      <c r="H26" s="4"/>
      <c r="I26" s="7"/>
      <c r="J26" s="29"/>
      <c r="K26" s="26"/>
      <c r="L26" s="44">
        <v>0</v>
      </c>
      <c r="M26" s="43"/>
    </row>
    <row r="27" spans="1:13" ht="21">
      <c r="A27" s="55">
        <v>23</v>
      </c>
      <c r="B27" s="5">
        <v>36</v>
      </c>
      <c r="C27" s="122" t="s">
        <v>22</v>
      </c>
      <c r="D27" s="110"/>
      <c r="E27" s="110"/>
      <c r="F27" s="111"/>
      <c r="G27" s="13"/>
      <c r="H27" s="4"/>
      <c r="I27" s="7"/>
      <c r="J27" s="29"/>
      <c r="K27" s="26"/>
      <c r="L27" s="44">
        <v>0</v>
      </c>
      <c r="M27" s="43"/>
    </row>
    <row r="28" spans="1:13" ht="21">
      <c r="A28" s="55">
        <v>24</v>
      </c>
      <c r="B28" s="5">
        <v>24</v>
      </c>
      <c r="C28" s="125" t="s">
        <v>32</v>
      </c>
      <c r="D28" s="126"/>
      <c r="E28" s="126"/>
      <c r="F28" s="127"/>
      <c r="G28" s="13"/>
      <c r="H28" s="4"/>
      <c r="I28" s="7"/>
      <c r="J28" s="29"/>
      <c r="K28" s="26"/>
      <c r="L28" s="44">
        <v>0</v>
      </c>
      <c r="M28" s="43"/>
    </row>
    <row r="29" spans="1:13" ht="21">
      <c r="A29" s="55">
        <v>25</v>
      </c>
      <c r="B29" s="5">
        <v>16</v>
      </c>
      <c r="C29" s="122" t="s">
        <v>22</v>
      </c>
      <c r="D29" s="110"/>
      <c r="E29" s="110"/>
      <c r="F29" s="111"/>
      <c r="G29" s="13"/>
      <c r="H29" s="4"/>
      <c r="I29" s="7"/>
      <c r="J29" s="29"/>
      <c r="K29" s="26"/>
      <c r="L29" s="44">
        <v>0</v>
      </c>
      <c r="M29" s="43"/>
    </row>
    <row r="30" spans="1:13" ht="21">
      <c r="A30" s="55">
        <v>26</v>
      </c>
      <c r="B30" s="5">
        <v>35</v>
      </c>
      <c r="C30" s="122" t="s">
        <v>22</v>
      </c>
      <c r="D30" s="110"/>
      <c r="E30" s="110"/>
      <c r="F30" s="111"/>
      <c r="G30" s="13"/>
      <c r="H30" s="4"/>
      <c r="I30" s="7"/>
      <c r="J30" s="29"/>
      <c r="K30" s="26"/>
      <c r="L30" s="44">
        <v>0</v>
      </c>
      <c r="M30" s="43"/>
    </row>
    <row r="31" spans="1:13" ht="21">
      <c r="A31" s="55">
        <v>27</v>
      </c>
      <c r="B31" s="5">
        <v>22</v>
      </c>
      <c r="C31" s="122" t="s">
        <v>22</v>
      </c>
      <c r="D31" s="110"/>
      <c r="E31" s="110"/>
      <c r="F31" s="111"/>
      <c r="G31" s="13"/>
      <c r="H31" s="4"/>
      <c r="I31" s="7"/>
      <c r="J31" s="29"/>
      <c r="K31" s="26"/>
      <c r="L31" s="44">
        <v>0</v>
      </c>
      <c r="M31" s="43"/>
    </row>
    <row r="32" spans="1:13" ht="21">
      <c r="A32" s="55">
        <v>28</v>
      </c>
      <c r="B32" s="5">
        <v>31</v>
      </c>
      <c r="C32" s="122" t="s">
        <v>22</v>
      </c>
      <c r="D32" s="110"/>
      <c r="E32" s="110"/>
      <c r="F32" s="111"/>
      <c r="G32" s="13"/>
      <c r="H32" s="4"/>
      <c r="I32" s="7"/>
      <c r="J32" s="29"/>
      <c r="K32" s="26"/>
      <c r="L32" s="44">
        <v>0</v>
      </c>
      <c r="M32" s="43"/>
    </row>
    <row r="33" spans="1:13" ht="21">
      <c r="A33" s="55">
        <v>29</v>
      </c>
      <c r="B33" s="5">
        <v>29</v>
      </c>
      <c r="C33" s="122" t="s">
        <v>22</v>
      </c>
      <c r="D33" s="110"/>
      <c r="E33" s="110"/>
      <c r="F33" s="111"/>
      <c r="G33" s="13"/>
      <c r="H33" s="4"/>
      <c r="I33" s="7"/>
      <c r="J33" s="29"/>
      <c r="K33" s="26"/>
      <c r="L33" s="44">
        <v>0</v>
      </c>
      <c r="M33" s="43"/>
    </row>
    <row r="34" spans="1:13" ht="21">
      <c r="A34" s="55">
        <v>30</v>
      </c>
      <c r="B34" s="5">
        <v>30</v>
      </c>
      <c r="C34" s="122" t="s">
        <v>22</v>
      </c>
      <c r="D34" s="110"/>
      <c r="E34" s="110"/>
      <c r="F34" s="111"/>
      <c r="G34" s="13"/>
      <c r="H34" s="4"/>
      <c r="I34" s="7"/>
      <c r="J34" s="29"/>
      <c r="K34" s="26"/>
      <c r="L34" s="44">
        <v>0</v>
      </c>
      <c r="M34" s="43"/>
    </row>
    <row r="35" spans="1:13" ht="21">
      <c r="A35" s="55">
        <v>31</v>
      </c>
      <c r="B35" s="5">
        <v>24</v>
      </c>
      <c r="C35" s="125" t="s">
        <v>32</v>
      </c>
      <c r="D35" s="126"/>
      <c r="E35" s="126"/>
      <c r="F35" s="127"/>
      <c r="G35" s="13"/>
      <c r="H35" s="4"/>
      <c r="I35" s="7"/>
      <c r="J35" s="29"/>
      <c r="K35" s="26"/>
      <c r="L35" s="44">
        <v>0</v>
      </c>
      <c r="M35" s="43"/>
    </row>
    <row r="36" spans="1:13" ht="21">
      <c r="A36" s="55">
        <v>32</v>
      </c>
      <c r="B36" s="5">
        <v>24</v>
      </c>
      <c r="C36" s="107" t="s">
        <v>35</v>
      </c>
      <c r="D36" s="107"/>
      <c r="E36" s="107"/>
      <c r="F36" s="108"/>
      <c r="G36" s="13"/>
      <c r="H36" s="4"/>
      <c r="I36" s="7"/>
      <c r="J36" s="29"/>
      <c r="K36" s="26"/>
      <c r="L36" s="44">
        <v>0</v>
      </c>
      <c r="M36" s="43"/>
    </row>
    <row r="37" spans="1:13" ht="21">
      <c r="A37" s="55">
        <v>33</v>
      </c>
      <c r="B37" s="5">
        <v>37</v>
      </c>
      <c r="C37" s="122" t="s">
        <v>22</v>
      </c>
      <c r="D37" s="110"/>
      <c r="E37" s="110"/>
      <c r="F37" s="111"/>
      <c r="G37" s="13"/>
      <c r="H37" s="4"/>
      <c r="I37" s="7"/>
      <c r="J37" s="29"/>
      <c r="K37" s="26"/>
      <c r="L37" s="44">
        <v>0</v>
      </c>
      <c r="M37" s="43"/>
    </row>
    <row r="38" spans="1:13" ht="21.75" thickBot="1">
      <c r="A38" s="62">
        <v>34</v>
      </c>
      <c r="B38" s="24">
        <v>35</v>
      </c>
      <c r="C38" s="129" t="s">
        <v>22</v>
      </c>
      <c r="D38" s="129"/>
      <c r="E38" s="129"/>
      <c r="F38" s="130"/>
      <c r="G38" s="13"/>
      <c r="H38" s="6"/>
      <c r="I38" s="8"/>
      <c r="J38" s="29"/>
      <c r="K38" s="33"/>
      <c r="L38" s="44">
        <f>SUM(B22:B38)</f>
        <v>469</v>
      </c>
      <c r="M38" s="44">
        <f>L21+L38</f>
        <v>877</v>
      </c>
    </row>
    <row r="39" spans="1:13" ht="6" customHeight="1" thickBot="1">
      <c r="A39" s="30"/>
      <c r="B39" s="30"/>
      <c r="C39" s="31"/>
      <c r="D39" s="31"/>
      <c r="E39" s="31"/>
      <c r="F39" s="31"/>
      <c r="G39" s="31"/>
      <c r="H39" s="29"/>
      <c r="I39" s="32"/>
      <c r="J39" s="29"/>
      <c r="K39" s="29"/>
      <c r="L39" s="43"/>
    </row>
    <row r="40" spans="1:13" ht="21.75" thickBot="1">
      <c r="A40" s="1" t="s">
        <v>4</v>
      </c>
      <c r="B40" s="2">
        <f>SUM(B5:B38)</f>
        <v>877</v>
      </c>
      <c r="C40" s="123" t="s">
        <v>31</v>
      </c>
      <c r="D40" s="124"/>
      <c r="E40" s="123">
        <f xml:space="preserve"> K40</f>
        <v>33</v>
      </c>
      <c r="F40" s="128"/>
      <c r="G40" s="14"/>
      <c r="H40" s="42" t="s">
        <v>30</v>
      </c>
      <c r="I40" s="9">
        <f>SUM(I5:I38)</f>
        <v>8250000</v>
      </c>
      <c r="J40" s="29"/>
      <c r="K40" s="27">
        <f>SUM(K5:K38)</f>
        <v>33</v>
      </c>
      <c r="L40" s="44">
        <f>SUM(L5:L39)</f>
        <v>892</v>
      </c>
    </row>
  </sheetData>
  <sheetProtection password="CFD4" sheet="1" objects="1" scenarios="1"/>
  <sortState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X37"/>
  <sheetViews>
    <sheetView workbookViewId="0">
      <selection activeCell="G21" sqref="G21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1617'!L21</f>
        <v>408</v>
      </c>
      <c r="B3" s="131" t="s">
        <v>8</v>
      </c>
      <c r="C3" s="131"/>
      <c r="D3" s="131"/>
      <c r="E3" s="131"/>
      <c r="W3" s="34">
        <v>1</v>
      </c>
      <c r="X3" s="34">
        <v>28</v>
      </c>
    </row>
    <row r="4" spans="1:24" ht="21">
      <c r="A4" s="37">
        <f>A3/17</f>
        <v>24</v>
      </c>
      <c r="B4" s="131" t="s">
        <v>6</v>
      </c>
      <c r="C4" s="131"/>
      <c r="D4" s="131"/>
      <c r="E4" s="131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1617'!L38</f>
        <v>469</v>
      </c>
      <c r="B6" s="131" t="s">
        <v>9</v>
      </c>
      <c r="C6" s="131"/>
      <c r="D6" s="131"/>
      <c r="E6" s="131"/>
      <c r="W6" s="34">
        <v>4</v>
      </c>
      <c r="X6" s="34">
        <v>31</v>
      </c>
    </row>
    <row r="7" spans="1:24" ht="21">
      <c r="A7" s="37">
        <f>A6/17</f>
        <v>27.588235294117649</v>
      </c>
      <c r="B7" s="131" t="s">
        <v>6</v>
      </c>
      <c r="C7" s="131"/>
      <c r="D7" s="131"/>
      <c r="E7" s="131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1617'!L21+'TW 1617'!L38</f>
        <v>877</v>
      </c>
      <c r="B9" s="131" t="s">
        <v>13</v>
      </c>
      <c r="C9" s="131"/>
      <c r="D9" s="131"/>
      <c r="E9" s="131"/>
      <c r="W9" s="34">
        <v>7</v>
      </c>
      <c r="X9" s="34">
        <v>25</v>
      </c>
    </row>
    <row r="10" spans="1:24" ht="21">
      <c r="A10" s="37">
        <f>A9/34</f>
        <v>25.794117647058822</v>
      </c>
      <c r="B10" s="131" t="s">
        <v>6</v>
      </c>
      <c r="C10" s="131"/>
      <c r="D10" s="131"/>
      <c r="E10" s="131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43038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40"/>
  <sheetViews>
    <sheetView tabSelected="1" workbookViewId="0">
      <selection activeCell="B15" sqref="B15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93" t="s">
        <v>37</v>
      </c>
      <c r="B1" s="94"/>
      <c r="C1" s="94"/>
      <c r="D1" s="94"/>
      <c r="E1" s="94"/>
      <c r="F1" s="95"/>
      <c r="G1" s="75"/>
      <c r="H1" s="101">
        <f ca="1">TODAY()</f>
        <v>43038</v>
      </c>
      <c r="I1" s="102"/>
    </row>
    <row r="2" spans="1:12" ht="12.75" customHeight="1" thickBot="1">
      <c r="A2" s="133"/>
      <c r="B2" s="133"/>
      <c r="C2" s="133"/>
      <c r="D2" s="133"/>
      <c r="E2" s="133"/>
      <c r="F2" s="133"/>
      <c r="G2" s="74"/>
      <c r="H2" s="74"/>
      <c r="I2" s="74"/>
    </row>
    <row r="3" spans="1:12" ht="27" thickBot="1">
      <c r="A3" s="18" t="s">
        <v>0</v>
      </c>
      <c r="B3" s="19" t="s">
        <v>1</v>
      </c>
      <c r="C3" s="90" t="s">
        <v>2</v>
      </c>
      <c r="D3" s="90"/>
      <c r="E3" s="90"/>
      <c r="F3" s="91"/>
      <c r="G3" s="76"/>
      <c r="H3" s="92" t="s">
        <v>3</v>
      </c>
      <c r="I3" s="91"/>
      <c r="J3" s="69"/>
      <c r="K3" s="25" t="s">
        <v>5</v>
      </c>
    </row>
    <row r="4" spans="1:12" ht="12.75" customHeight="1" thickBot="1">
      <c r="A4" s="132"/>
      <c r="B4" s="132"/>
      <c r="C4" s="132"/>
      <c r="D4" s="132"/>
      <c r="E4" s="132"/>
      <c r="F4" s="132"/>
      <c r="G4" s="132"/>
      <c r="H4" s="132"/>
      <c r="I4" s="132"/>
      <c r="J4" s="64"/>
    </row>
    <row r="5" spans="1:12" ht="21">
      <c r="A5" s="85">
        <v>1</v>
      </c>
      <c r="B5" s="3">
        <v>15</v>
      </c>
      <c r="C5" s="96" t="s">
        <v>39</v>
      </c>
      <c r="D5" s="97"/>
      <c r="E5" s="97"/>
      <c r="F5" s="98"/>
      <c r="G5" s="70"/>
      <c r="H5" s="134" t="s">
        <v>40</v>
      </c>
      <c r="I5" s="135">
        <v>250000</v>
      </c>
      <c r="J5" s="64"/>
      <c r="K5" s="136">
        <v>1</v>
      </c>
      <c r="L5" s="44">
        <v>1</v>
      </c>
    </row>
    <row r="6" spans="1:12" ht="21">
      <c r="A6" s="86">
        <v>2</v>
      </c>
      <c r="B6" s="87">
        <v>24</v>
      </c>
      <c r="C6" s="99" t="s">
        <v>40</v>
      </c>
      <c r="D6" s="99"/>
      <c r="E6" s="99"/>
      <c r="F6" s="100"/>
      <c r="G6" s="71"/>
      <c r="H6" s="65" t="s">
        <v>42</v>
      </c>
      <c r="I6" s="78">
        <v>250000</v>
      </c>
      <c r="J6" s="64"/>
      <c r="K6" s="66">
        <v>1</v>
      </c>
      <c r="L6" s="44">
        <v>1</v>
      </c>
    </row>
    <row r="7" spans="1:12" ht="21">
      <c r="A7" s="86">
        <v>3</v>
      </c>
      <c r="B7" s="87">
        <v>20</v>
      </c>
      <c r="C7" s="107" t="s">
        <v>39</v>
      </c>
      <c r="D7" s="107"/>
      <c r="E7" s="107"/>
      <c r="F7" s="108"/>
      <c r="G7" s="71"/>
      <c r="H7" s="65" t="s">
        <v>21</v>
      </c>
      <c r="I7" s="78">
        <v>250000</v>
      </c>
      <c r="J7" s="64"/>
      <c r="K7" s="66">
        <v>1</v>
      </c>
      <c r="L7" s="44">
        <v>1</v>
      </c>
    </row>
    <row r="8" spans="1:12" ht="21">
      <c r="A8" s="86">
        <v>4</v>
      </c>
      <c r="B8" s="87">
        <v>28</v>
      </c>
      <c r="C8" s="107" t="s">
        <v>39</v>
      </c>
      <c r="D8" s="107"/>
      <c r="E8" s="107"/>
      <c r="F8" s="108"/>
      <c r="G8" s="72"/>
      <c r="H8" s="63" t="s">
        <v>15</v>
      </c>
      <c r="I8" s="78">
        <v>250000</v>
      </c>
      <c r="J8" s="64"/>
      <c r="K8" s="66">
        <v>1</v>
      </c>
      <c r="L8" s="44">
        <v>1</v>
      </c>
    </row>
    <row r="9" spans="1:12" ht="21">
      <c r="A9" s="86">
        <v>5</v>
      </c>
      <c r="B9" s="87">
        <v>22</v>
      </c>
      <c r="C9" s="109" t="s">
        <v>39</v>
      </c>
      <c r="D9" s="110"/>
      <c r="E9" s="110"/>
      <c r="F9" s="111"/>
      <c r="G9" s="72"/>
      <c r="H9" s="65" t="s">
        <v>16</v>
      </c>
      <c r="I9" s="78">
        <v>250000</v>
      </c>
      <c r="J9" s="64"/>
      <c r="K9" s="66">
        <v>1</v>
      </c>
      <c r="L9" s="44">
        <v>1</v>
      </c>
    </row>
    <row r="10" spans="1:12" ht="21">
      <c r="A10" s="86">
        <v>6</v>
      </c>
      <c r="B10" s="88">
        <v>20</v>
      </c>
      <c r="C10" s="112" t="s">
        <v>39</v>
      </c>
      <c r="D10" s="113"/>
      <c r="E10" s="113"/>
      <c r="F10" s="114"/>
      <c r="G10" s="72"/>
      <c r="H10" s="65"/>
      <c r="I10" s="78"/>
      <c r="J10" s="64"/>
      <c r="K10" s="66"/>
      <c r="L10" s="44">
        <v>1</v>
      </c>
    </row>
    <row r="11" spans="1:12" ht="21">
      <c r="A11" s="86">
        <v>7</v>
      </c>
      <c r="B11" s="87">
        <v>25</v>
      </c>
      <c r="C11" s="112" t="s">
        <v>41</v>
      </c>
      <c r="D11" s="113"/>
      <c r="E11" s="113"/>
      <c r="F11" s="114"/>
      <c r="G11" s="72"/>
      <c r="H11" s="63"/>
      <c r="I11" s="78"/>
      <c r="J11" s="64"/>
      <c r="K11" s="66"/>
      <c r="L11" s="44">
        <v>1</v>
      </c>
    </row>
    <row r="12" spans="1:12" ht="21">
      <c r="A12" s="86">
        <v>8</v>
      </c>
      <c r="B12" s="89">
        <v>33</v>
      </c>
      <c r="C12" s="107" t="s">
        <v>39</v>
      </c>
      <c r="D12" s="105"/>
      <c r="E12" s="105"/>
      <c r="F12" s="106"/>
      <c r="G12" s="72"/>
      <c r="H12" s="63"/>
      <c r="I12" s="78"/>
      <c r="J12" s="64"/>
      <c r="K12" s="66"/>
      <c r="L12" s="44">
        <v>1</v>
      </c>
    </row>
    <row r="13" spans="1:12" ht="21">
      <c r="A13" s="86">
        <v>9</v>
      </c>
      <c r="B13" s="87">
        <v>21</v>
      </c>
      <c r="C13" s="107" t="s">
        <v>39</v>
      </c>
      <c r="D13" s="105"/>
      <c r="E13" s="105"/>
      <c r="F13" s="106"/>
      <c r="G13" s="72"/>
      <c r="H13" s="67"/>
      <c r="I13" s="78"/>
      <c r="J13" s="64"/>
      <c r="K13" s="66"/>
      <c r="L13" s="44">
        <v>1</v>
      </c>
    </row>
    <row r="14" spans="1:12" ht="21">
      <c r="A14" s="86">
        <v>10</v>
      </c>
      <c r="B14" s="87">
        <v>28</v>
      </c>
      <c r="C14" s="107" t="s">
        <v>39</v>
      </c>
      <c r="D14" s="107"/>
      <c r="E14" s="107"/>
      <c r="F14" s="108"/>
      <c r="G14" s="72"/>
      <c r="H14" s="67"/>
      <c r="I14" s="78"/>
      <c r="J14" s="64"/>
      <c r="K14" s="66"/>
      <c r="L14" s="44">
        <v>1</v>
      </c>
    </row>
    <row r="15" spans="1:12" ht="21">
      <c r="A15" s="86">
        <v>11</v>
      </c>
      <c r="B15" s="87"/>
      <c r="C15" s="99"/>
      <c r="D15" s="99"/>
      <c r="E15" s="99"/>
      <c r="F15" s="100"/>
      <c r="G15" s="72"/>
      <c r="H15" s="68"/>
      <c r="I15" s="78"/>
      <c r="J15" s="64"/>
      <c r="K15" s="66"/>
      <c r="L15" s="44">
        <v>1</v>
      </c>
    </row>
    <row r="16" spans="1:12" ht="21">
      <c r="A16" s="22">
        <v>12</v>
      </c>
      <c r="B16" s="87"/>
      <c r="C16" s="99"/>
      <c r="D16" s="99"/>
      <c r="E16" s="99"/>
      <c r="F16" s="100"/>
      <c r="G16" s="72"/>
      <c r="H16" s="67"/>
      <c r="I16" s="78"/>
      <c r="J16" s="64"/>
      <c r="K16" s="66"/>
      <c r="L16" s="44">
        <v>1</v>
      </c>
    </row>
    <row r="17" spans="1:13" ht="21">
      <c r="A17" s="22">
        <v>13</v>
      </c>
      <c r="B17" s="87"/>
      <c r="C17" s="105"/>
      <c r="D17" s="105"/>
      <c r="E17" s="105"/>
      <c r="F17" s="106"/>
      <c r="G17" s="72"/>
      <c r="H17" s="68"/>
      <c r="I17" s="78"/>
      <c r="J17" s="64"/>
      <c r="K17" s="66"/>
      <c r="L17" s="44">
        <v>1</v>
      </c>
    </row>
    <row r="18" spans="1:13" ht="21">
      <c r="A18" s="22">
        <v>14</v>
      </c>
      <c r="B18" s="87"/>
      <c r="C18" s="115"/>
      <c r="D18" s="115"/>
      <c r="E18" s="115"/>
      <c r="F18" s="116"/>
      <c r="G18" s="72"/>
      <c r="H18" s="68"/>
      <c r="I18" s="78"/>
      <c r="J18" s="64"/>
      <c r="K18" s="66"/>
      <c r="L18" s="44">
        <v>1</v>
      </c>
    </row>
    <row r="19" spans="1:13" ht="21">
      <c r="A19" s="22">
        <v>15</v>
      </c>
      <c r="B19" s="87"/>
      <c r="C19" s="105"/>
      <c r="D19" s="105"/>
      <c r="E19" s="105"/>
      <c r="F19" s="106"/>
      <c r="G19" s="72"/>
      <c r="H19" s="68"/>
      <c r="I19" s="78"/>
      <c r="J19" s="64"/>
      <c r="K19" s="66"/>
      <c r="L19" s="44">
        <v>1</v>
      </c>
    </row>
    <row r="20" spans="1:13" ht="21">
      <c r="A20" s="22">
        <v>16</v>
      </c>
      <c r="B20" s="87"/>
      <c r="C20" s="105"/>
      <c r="D20" s="105"/>
      <c r="E20" s="105"/>
      <c r="F20" s="106"/>
      <c r="G20" s="72"/>
      <c r="H20" s="67"/>
      <c r="I20" s="78"/>
      <c r="J20" s="64"/>
      <c r="K20" s="66"/>
      <c r="L20" s="44">
        <v>0</v>
      </c>
    </row>
    <row r="21" spans="1:13" ht="21.75" thickBot="1">
      <c r="A21" s="52">
        <v>17</v>
      </c>
      <c r="B21" s="53"/>
      <c r="C21" s="117"/>
      <c r="D21" s="117"/>
      <c r="E21" s="117"/>
      <c r="F21" s="118"/>
      <c r="G21" s="72"/>
      <c r="H21" s="68"/>
      <c r="I21" s="78"/>
      <c r="J21" s="64"/>
      <c r="K21" s="66"/>
      <c r="L21" s="57">
        <f>SUM(B5:B21)</f>
        <v>236</v>
      </c>
      <c r="M21" s="43"/>
    </row>
    <row r="22" spans="1:13" ht="21.75" thickTop="1">
      <c r="A22" s="54">
        <v>18</v>
      </c>
      <c r="B22" s="83"/>
      <c r="C22" s="119"/>
      <c r="D22" s="120"/>
      <c r="E22" s="120"/>
      <c r="F22" s="121"/>
      <c r="G22" s="72"/>
      <c r="H22" s="17"/>
      <c r="I22" s="79"/>
      <c r="J22" s="64"/>
      <c r="K22" s="26"/>
      <c r="L22" s="44">
        <v>0</v>
      </c>
      <c r="M22" s="43"/>
    </row>
    <row r="23" spans="1:13" ht="21">
      <c r="A23" s="55">
        <v>19</v>
      </c>
      <c r="B23" s="77"/>
      <c r="C23" s="122"/>
      <c r="D23" s="110"/>
      <c r="E23" s="110"/>
      <c r="F23" s="111"/>
      <c r="G23" s="72"/>
      <c r="H23" s="4"/>
      <c r="I23" s="7"/>
      <c r="J23" s="64"/>
      <c r="K23" s="26"/>
      <c r="L23" s="44">
        <v>0</v>
      </c>
      <c r="M23" s="43"/>
    </row>
    <row r="24" spans="1:13" ht="21">
      <c r="A24" s="55">
        <v>20</v>
      </c>
      <c r="B24" s="77"/>
      <c r="C24" s="122"/>
      <c r="D24" s="110"/>
      <c r="E24" s="110"/>
      <c r="F24" s="111"/>
      <c r="G24" s="72"/>
      <c r="H24" s="4"/>
      <c r="I24" s="7"/>
      <c r="J24" s="64"/>
      <c r="K24" s="26"/>
      <c r="L24" s="44">
        <v>0</v>
      </c>
      <c r="M24" s="43"/>
    </row>
    <row r="25" spans="1:13" ht="21">
      <c r="A25" s="55">
        <v>21</v>
      </c>
      <c r="B25" s="77"/>
      <c r="C25" s="112"/>
      <c r="D25" s="113"/>
      <c r="E25" s="113"/>
      <c r="F25" s="114"/>
      <c r="G25" s="72"/>
      <c r="H25" s="4"/>
      <c r="I25" s="7"/>
      <c r="J25" s="64"/>
      <c r="K25" s="26"/>
      <c r="L25" s="44">
        <v>0</v>
      </c>
      <c r="M25" s="43"/>
    </row>
    <row r="26" spans="1:13" ht="21">
      <c r="A26" s="55">
        <v>22</v>
      </c>
      <c r="B26" s="77"/>
      <c r="C26" s="122"/>
      <c r="D26" s="110"/>
      <c r="E26" s="110"/>
      <c r="F26" s="111"/>
      <c r="G26" s="72"/>
      <c r="H26" s="4"/>
      <c r="I26" s="7"/>
      <c r="J26" s="64"/>
      <c r="K26" s="26"/>
      <c r="L26" s="44">
        <v>0</v>
      </c>
      <c r="M26" s="43"/>
    </row>
    <row r="27" spans="1:13" ht="21">
      <c r="A27" s="55">
        <v>23</v>
      </c>
      <c r="B27" s="77"/>
      <c r="C27" s="122"/>
      <c r="D27" s="110"/>
      <c r="E27" s="110"/>
      <c r="F27" s="111"/>
      <c r="G27" s="72"/>
      <c r="H27" s="4"/>
      <c r="I27" s="7"/>
      <c r="J27" s="64"/>
      <c r="K27" s="26"/>
      <c r="L27" s="44">
        <v>0</v>
      </c>
      <c r="M27" s="43"/>
    </row>
    <row r="28" spans="1:13" ht="21">
      <c r="A28" s="55">
        <v>24</v>
      </c>
      <c r="B28" s="77"/>
      <c r="C28" s="125"/>
      <c r="D28" s="126"/>
      <c r="E28" s="126"/>
      <c r="F28" s="127"/>
      <c r="G28" s="72"/>
      <c r="H28" s="4"/>
      <c r="I28" s="7"/>
      <c r="J28" s="64"/>
      <c r="K28" s="26"/>
      <c r="L28" s="44">
        <v>0</v>
      </c>
      <c r="M28" s="43"/>
    </row>
    <row r="29" spans="1:13" ht="21">
      <c r="A29" s="55">
        <v>25</v>
      </c>
      <c r="B29" s="77"/>
      <c r="C29" s="122"/>
      <c r="D29" s="110"/>
      <c r="E29" s="110"/>
      <c r="F29" s="111"/>
      <c r="G29" s="72"/>
      <c r="H29" s="4"/>
      <c r="I29" s="7"/>
      <c r="J29" s="64"/>
      <c r="K29" s="26"/>
      <c r="L29" s="44">
        <v>0</v>
      </c>
      <c r="M29" s="43"/>
    </row>
    <row r="30" spans="1:13" ht="21">
      <c r="A30" s="55">
        <v>26</v>
      </c>
      <c r="B30" s="77"/>
      <c r="C30" s="122"/>
      <c r="D30" s="110"/>
      <c r="E30" s="110"/>
      <c r="F30" s="111"/>
      <c r="G30" s="72"/>
      <c r="H30" s="4"/>
      <c r="I30" s="7"/>
      <c r="J30" s="64"/>
      <c r="K30" s="26"/>
      <c r="L30" s="44">
        <v>0</v>
      </c>
      <c r="M30" s="43"/>
    </row>
    <row r="31" spans="1:13" ht="21">
      <c r="A31" s="55">
        <v>27</v>
      </c>
      <c r="B31" s="77"/>
      <c r="C31" s="122"/>
      <c r="D31" s="110"/>
      <c r="E31" s="110"/>
      <c r="F31" s="111"/>
      <c r="G31" s="72"/>
      <c r="H31" s="4"/>
      <c r="I31" s="7"/>
      <c r="J31" s="64"/>
      <c r="K31" s="26"/>
      <c r="L31" s="44">
        <v>0</v>
      </c>
      <c r="M31" s="43"/>
    </row>
    <row r="32" spans="1:13" ht="21">
      <c r="A32" s="55">
        <v>28</v>
      </c>
      <c r="B32" s="77"/>
      <c r="C32" s="122"/>
      <c r="D32" s="110"/>
      <c r="E32" s="110"/>
      <c r="F32" s="111"/>
      <c r="G32" s="72"/>
      <c r="H32" s="4"/>
      <c r="I32" s="7"/>
      <c r="J32" s="64"/>
      <c r="K32" s="26"/>
      <c r="L32" s="44">
        <v>0</v>
      </c>
      <c r="M32" s="43"/>
    </row>
    <row r="33" spans="1:13" ht="21">
      <c r="A33" s="55">
        <v>29</v>
      </c>
      <c r="B33" s="77"/>
      <c r="C33" s="122"/>
      <c r="D33" s="110"/>
      <c r="E33" s="110"/>
      <c r="F33" s="111"/>
      <c r="G33" s="72"/>
      <c r="H33" s="4"/>
      <c r="I33" s="7"/>
      <c r="J33" s="64"/>
      <c r="K33" s="26"/>
      <c r="L33" s="44">
        <v>0</v>
      </c>
      <c r="M33" s="43"/>
    </row>
    <row r="34" spans="1:13" ht="21">
      <c r="A34" s="55">
        <v>30</v>
      </c>
      <c r="B34" s="77"/>
      <c r="C34" s="122"/>
      <c r="D34" s="110"/>
      <c r="E34" s="110"/>
      <c r="F34" s="111"/>
      <c r="G34" s="72"/>
      <c r="H34" s="4"/>
      <c r="I34" s="7"/>
      <c r="J34" s="64"/>
      <c r="K34" s="26"/>
      <c r="L34" s="44">
        <v>0</v>
      </c>
      <c r="M34" s="43"/>
    </row>
    <row r="35" spans="1:13" ht="21">
      <c r="A35" s="55">
        <v>31</v>
      </c>
      <c r="B35" s="77"/>
      <c r="C35" s="125"/>
      <c r="D35" s="126"/>
      <c r="E35" s="126"/>
      <c r="F35" s="127"/>
      <c r="G35" s="72"/>
      <c r="H35" s="4"/>
      <c r="I35" s="7"/>
      <c r="J35" s="64"/>
      <c r="K35" s="26"/>
      <c r="L35" s="44">
        <v>0</v>
      </c>
      <c r="M35" s="43"/>
    </row>
    <row r="36" spans="1:13" ht="21">
      <c r="A36" s="55">
        <v>32</v>
      </c>
      <c r="B36" s="77"/>
      <c r="C36" s="107"/>
      <c r="D36" s="107"/>
      <c r="E36" s="107"/>
      <c r="F36" s="108"/>
      <c r="G36" s="72"/>
      <c r="H36" s="4"/>
      <c r="I36" s="7"/>
      <c r="J36" s="64"/>
      <c r="K36" s="26"/>
      <c r="L36" s="44">
        <v>0</v>
      </c>
      <c r="M36" s="43"/>
    </row>
    <row r="37" spans="1:13" ht="21">
      <c r="A37" s="55">
        <v>33</v>
      </c>
      <c r="B37" s="77"/>
      <c r="C37" s="122"/>
      <c r="D37" s="110"/>
      <c r="E37" s="110"/>
      <c r="F37" s="111"/>
      <c r="G37" s="72"/>
      <c r="H37" s="4"/>
      <c r="I37" s="7"/>
      <c r="J37" s="64"/>
      <c r="K37" s="26"/>
      <c r="L37" s="44">
        <v>0</v>
      </c>
      <c r="M37" s="43"/>
    </row>
    <row r="38" spans="1:13" ht="21.75" thickBot="1">
      <c r="A38" s="62">
        <v>34</v>
      </c>
      <c r="B38" s="84"/>
      <c r="C38" s="129"/>
      <c r="D38" s="129"/>
      <c r="E38" s="129"/>
      <c r="F38" s="130"/>
      <c r="G38" s="72"/>
      <c r="H38" s="6"/>
      <c r="I38" s="8"/>
      <c r="J38" s="64"/>
      <c r="K38" s="33"/>
      <c r="L38" s="44">
        <f>SUM(B22:B38)</f>
        <v>0</v>
      </c>
      <c r="M38" s="44">
        <f>L21+L38</f>
        <v>236</v>
      </c>
    </row>
    <row r="39" spans="1:13" s="64" customFormat="1" ht="6" customHeight="1" thickBot="1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>
      <c r="A40" s="1" t="s">
        <v>4</v>
      </c>
      <c r="B40" s="2">
        <f>SUM(B5:B38)</f>
        <v>236</v>
      </c>
      <c r="C40" s="123" t="s">
        <v>31</v>
      </c>
      <c r="D40" s="124"/>
      <c r="E40" s="123">
        <f xml:space="preserve"> K40</f>
        <v>5</v>
      </c>
      <c r="F40" s="128"/>
      <c r="G40" s="73"/>
      <c r="H40" s="42" t="s">
        <v>30</v>
      </c>
      <c r="I40" s="9">
        <f>SUM(I5:I38)</f>
        <v>1250000</v>
      </c>
      <c r="J40" s="64"/>
      <c r="K40" s="27">
        <f>SUM(K5:K38)</f>
        <v>5</v>
      </c>
      <c r="L40" s="44">
        <f>SUM(L5:L39)</f>
        <v>251</v>
      </c>
    </row>
  </sheetData>
  <sheetProtection password="CFDC" sheet="1" objects="1" scenarios="1"/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X37"/>
  <sheetViews>
    <sheetView zoomScaleNormal="100" workbookViewId="0">
      <selection activeCell="F2" sqref="F2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1718'!L21</f>
        <v>236</v>
      </c>
      <c r="B3" s="131" t="s">
        <v>8</v>
      </c>
      <c r="C3" s="131"/>
      <c r="D3" s="131"/>
      <c r="E3" s="131"/>
      <c r="W3" s="34">
        <v>1</v>
      </c>
      <c r="X3" s="34">
        <v>28</v>
      </c>
    </row>
    <row r="4" spans="1:24" ht="21">
      <c r="A4" s="37">
        <f>A3/10</f>
        <v>23.6</v>
      </c>
      <c r="B4" s="131" t="s">
        <v>6</v>
      </c>
      <c r="C4" s="131"/>
      <c r="D4" s="131"/>
      <c r="E4" s="131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1718'!L38</f>
        <v>0</v>
      </c>
      <c r="B6" s="131" t="s">
        <v>9</v>
      </c>
      <c r="C6" s="131"/>
      <c r="D6" s="131"/>
      <c r="E6" s="131"/>
      <c r="W6" s="34">
        <v>4</v>
      </c>
      <c r="X6" s="34">
        <v>31</v>
      </c>
    </row>
    <row r="7" spans="1:24" ht="21">
      <c r="A7" s="37">
        <f>A6/17</f>
        <v>0</v>
      </c>
      <c r="B7" s="131" t="s">
        <v>6</v>
      </c>
      <c r="C7" s="131"/>
      <c r="D7" s="131"/>
      <c r="E7" s="131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1718'!L21+'TW 1718'!L38</f>
        <v>236</v>
      </c>
      <c r="B9" s="131" t="s">
        <v>38</v>
      </c>
      <c r="C9" s="131"/>
      <c r="D9" s="131"/>
      <c r="E9" s="131"/>
      <c r="W9" s="34">
        <v>7</v>
      </c>
      <c r="X9" s="34">
        <v>25</v>
      </c>
    </row>
    <row r="10" spans="1:24" ht="21">
      <c r="A10" s="37">
        <f>A9/34</f>
        <v>6.9411764705882355</v>
      </c>
      <c r="B10" s="131" t="s">
        <v>6</v>
      </c>
      <c r="C10" s="131"/>
      <c r="D10" s="131"/>
      <c r="E10" s="131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43038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TW 1617</vt:lpstr>
      <vt:lpstr>STATISTIK 1617</vt:lpstr>
      <vt:lpstr>TW 1718</vt:lpstr>
      <vt:lpstr>STATISTIK1718</vt:lpstr>
      <vt:lpstr>'TW 1617'!Druckbereich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cp:lastPrinted>2015-12-01T09:13:12Z</cp:lastPrinted>
  <dcterms:created xsi:type="dcterms:W3CDTF">2015-08-14T21:31:49Z</dcterms:created>
  <dcterms:modified xsi:type="dcterms:W3CDTF">2017-10-30T07:25:03Z</dcterms:modified>
</cp:coreProperties>
</file>